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9510" activeTab="0"/>
  </bookViews>
  <sheets>
    <sheet name="I,II,III" sheetId="1" r:id="rId1"/>
    <sheet name="rok II" sheetId="2" state="hidden" r:id="rId2"/>
    <sheet name="rok III" sheetId="3" state="hidden" r:id="rId3"/>
    <sheet name="Arkusz1" sheetId="4" state="hidden" r:id="rId4"/>
    <sheet name="Sheet1" sheetId="5" r:id="rId5"/>
  </sheets>
  <definedNames>
    <definedName name="_xlnm.Print_Area" localSheetId="0">'I,II,III'!$A$1:$BN$128</definedName>
    <definedName name="_xlnm.Print_Area" localSheetId="1">'rok II'!$A$1:$X$3</definedName>
    <definedName name="_xlnm.Print_Area" localSheetId="2">'rok III'!#REF!</definedName>
  </definedNames>
  <calcPr fullCalcOnLoad="1"/>
</workbook>
</file>

<file path=xl/sharedStrings.xml><?xml version="1.0" encoding="utf-8"?>
<sst xmlns="http://schemas.openxmlformats.org/spreadsheetml/2006/main" count="595" uniqueCount="269">
  <si>
    <t>Lp</t>
  </si>
  <si>
    <t>Przedmioty</t>
  </si>
  <si>
    <t>Razem</t>
  </si>
  <si>
    <t>E</t>
  </si>
  <si>
    <t>Fizjologia</t>
  </si>
  <si>
    <t>Z</t>
  </si>
  <si>
    <t>Mikrobiologia i parazytologia</t>
  </si>
  <si>
    <t>Socjologia</t>
  </si>
  <si>
    <t>Pedagogika</t>
  </si>
  <si>
    <t>Dietetyka</t>
  </si>
  <si>
    <t>Neonatologia i opieka neonatologiczna</t>
  </si>
  <si>
    <t>rok akadem. 2010/2011</t>
  </si>
  <si>
    <t>Zdrowie publiczne</t>
  </si>
  <si>
    <t xml:space="preserve">   Wydział Nauk o Zdrowiu AM we Wrocławiu</t>
  </si>
  <si>
    <t xml:space="preserve">   PLAN KSZTAŁCENIA - studia I stopnia stacjonarne</t>
  </si>
  <si>
    <t>Ginekologia i opieka ginekologiczna</t>
  </si>
  <si>
    <t>Patologia</t>
  </si>
  <si>
    <t>Choroby wewnętrzne</t>
  </si>
  <si>
    <t>Chirurgia</t>
  </si>
  <si>
    <t>Podstawowa opieka zdrowotna</t>
  </si>
  <si>
    <t>Pediatria i pielęgniarstwo pediatryczne</t>
  </si>
  <si>
    <r>
      <t xml:space="preserve">   KIERUNEK: </t>
    </r>
    <r>
      <rPr>
        <b/>
        <sz val="10"/>
        <color indexed="10"/>
        <rFont val="Arial"/>
        <family val="2"/>
      </rPr>
      <t>Położnictwo</t>
    </r>
    <r>
      <rPr>
        <b/>
        <sz val="10"/>
        <rFont val="Arial"/>
        <family val="2"/>
      </rPr>
      <t xml:space="preserve">                                                                             ROK II</t>
    </r>
  </si>
  <si>
    <t>Anestezjologia i stany zagrożenia życia</t>
  </si>
  <si>
    <t>Psychiatria</t>
  </si>
  <si>
    <t>Radiologia</t>
  </si>
  <si>
    <t>III</t>
  </si>
  <si>
    <t>II</t>
  </si>
  <si>
    <t>I</t>
  </si>
  <si>
    <t>Rehabilitacja w położnictwie, neonatologii i ginekologii</t>
  </si>
  <si>
    <t>ECTS</t>
  </si>
  <si>
    <t>-</t>
  </si>
  <si>
    <t xml:space="preserve">Wykład </t>
  </si>
  <si>
    <t>samokształcenie</t>
  </si>
  <si>
    <t>semestr I</t>
  </si>
  <si>
    <t>semestr II</t>
  </si>
  <si>
    <t>sem.</t>
  </si>
  <si>
    <t>zaj. prakt.</t>
  </si>
  <si>
    <t>Podstawy opieki położniczej</t>
  </si>
  <si>
    <t xml:space="preserve">Położnictwo i opieka położnicza </t>
  </si>
  <si>
    <t>Badanie fizykalne</t>
  </si>
  <si>
    <t>Położnictwo i  opieka położnicza</t>
  </si>
  <si>
    <t>Techniki położnicze i prowadzenie porodu</t>
  </si>
  <si>
    <t>R  A  Z  E  M:</t>
  </si>
  <si>
    <t>Praktyka zawodowa</t>
  </si>
  <si>
    <t>Samokształcenie</t>
  </si>
  <si>
    <t xml:space="preserve">Promocja zdrowia </t>
  </si>
  <si>
    <t>Forma zaliczenia zajęć</t>
  </si>
  <si>
    <t xml:space="preserve">   O G Ó Ł E M:          </t>
  </si>
  <si>
    <t>Łącznie</t>
  </si>
  <si>
    <t>Z/o</t>
  </si>
  <si>
    <t>Zaj. Prakt.</t>
  </si>
  <si>
    <t>Prakt. Zaw.</t>
  </si>
  <si>
    <t>Samo-kształ-cenie</t>
  </si>
  <si>
    <t>sem. I</t>
  </si>
  <si>
    <t>sem. II</t>
  </si>
  <si>
    <t>Z (E po III r.)</t>
  </si>
  <si>
    <t>Rok</t>
  </si>
  <si>
    <t>A</t>
  </si>
  <si>
    <t>B</t>
  </si>
  <si>
    <t>Łączna liczba godzin</t>
  </si>
  <si>
    <t>praktyki zawodowe</t>
  </si>
  <si>
    <t>Z (E po II r.)</t>
  </si>
  <si>
    <t>NP.</t>
  </si>
  <si>
    <t>NS</t>
  </si>
  <si>
    <t>C</t>
  </si>
  <si>
    <t>POP</t>
  </si>
  <si>
    <t xml:space="preserve">ECTS ZP </t>
  </si>
  <si>
    <t>ECTS PZ</t>
  </si>
  <si>
    <t>Embriologia i genetyka</t>
  </si>
  <si>
    <t>semestr III</t>
  </si>
  <si>
    <t>semestr IV</t>
  </si>
  <si>
    <t>semestr V</t>
  </si>
  <si>
    <t>semestr VI</t>
  </si>
  <si>
    <t>zajęcia praktyczne</t>
  </si>
  <si>
    <t xml:space="preserve"> ZP </t>
  </si>
  <si>
    <t>PZ</t>
  </si>
  <si>
    <t>Łącznie teoria</t>
  </si>
  <si>
    <t>D</t>
  </si>
  <si>
    <t>OS</t>
  </si>
  <si>
    <t>sem. III</t>
  </si>
  <si>
    <t>sem. IV</t>
  </si>
  <si>
    <t>sem. V</t>
  </si>
  <si>
    <t>sem. VI</t>
  </si>
  <si>
    <t xml:space="preserve">prakt. zaw. </t>
  </si>
  <si>
    <t>PD</t>
  </si>
  <si>
    <t xml:space="preserve">ECTS łącznie </t>
  </si>
  <si>
    <t>Zajęcia praktyczne</t>
  </si>
  <si>
    <t xml:space="preserve"> PZ</t>
  </si>
  <si>
    <t>Z/0</t>
  </si>
  <si>
    <t>w tym zajęcia praktyczne</t>
  </si>
  <si>
    <t>Podstawy ratownictwa medycznego</t>
  </si>
  <si>
    <t>Liczba godzin               z podziałem na lata</t>
  </si>
  <si>
    <t>Samo- kształcenie</t>
  </si>
  <si>
    <t>Lp.</t>
  </si>
  <si>
    <t>Język angielski</t>
  </si>
  <si>
    <t>GRUPY SZCZEGÓŁOWE EFEKTÓW KSZTAŁCENIA</t>
  </si>
  <si>
    <t>LICZBA GODZIN</t>
  </si>
  <si>
    <t>PUNKTY ECTS</t>
  </si>
  <si>
    <t>Praktyki zawodowe</t>
  </si>
  <si>
    <t>Założenia standardowe:</t>
  </si>
  <si>
    <t>Zakres kształcenia praktycznego</t>
  </si>
  <si>
    <t>Liczba godzin zajęć praktycznych</t>
  </si>
  <si>
    <t>Punkty ECTS</t>
  </si>
  <si>
    <t>Liczba godzin praktyk zawodowych</t>
  </si>
  <si>
    <t>Położnictwo i opieka położnicza</t>
  </si>
  <si>
    <t>Liczba godzin i punktów zgodna ze standardem</t>
  </si>
  <si>
    <t>Tabela 2.  Liczba godzin i punktów w zakresie kształcenia praktycznego</t>
  </si>
  <si>
    <t>Śląski Uniwersytet Medyczny w Katowicach</t>
  </si>
  <si>
    <t>Nauki w zakresie podstaw opieki polożniczej                              (grupa C - POP)</t>
  </si>
  <si>
    <t>3.</t>
  </si>
  <si>
    <t>4.</t>
  </si>
  <si>
    <t>bez nauczyciela</t>
  </si>
  <si>
    <t>Promocja zdrowia</t>
  </si>
  <si>
    <t xml:space="preserve">Biochemia i biofizyka </t>
  </si>
  <si>
    <t xml:space="preserve">Anatomia </t>
  </si>
  <si>
    <t xml:space="preserve">Farmakologia </t>
  </si>
  <si>
    <t xml:space="preserve">Psychologia </t>
  </si>
  <si>
    <r>
      <t>3.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Liczba godzin zajęć i praktyk nie może być mniejsza niż 4720 (tab.1)</t>
    </r>
  </si>
  <si>
    <r>
      <t>1.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Studia pierwszego stopnia na kierunku położnictwo trwają nie krócej niż 6 semestrów.</t>
    </r>
  </si>
  <si>
    <r>
      <t>2.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Liczba punktów ECTS wynosi nie mniej niż 180.</t>
    </r>
  </si>
  <si>
    <t>BHP</t>
  </si>
  <si>
    <t>Badania naukowe w położnictwie</t>
  </si>
  <si>
    <t>Przygotow. do egz. dyplomowego - sem. lic.</t>
  </si>
  <si>
    <t>Grupa A    Nauki podstawowe</t>
  </si>
  <si>
    <t>Grupa B   Nauki społeczne z j. ang.</t>
  </si>
  <si>
    <t>Grupa D   Nauki w zakresie opieki specjalistycznej</t>
  </si>
  <si>
    <t>Grupa C   Nauki w zakresie podstaw opieki położniczej</t>
  </si>
  <si>
    <t xml:space="preserve">ćw. </t>
  </si>
  <si>
    <t>sym. med.</t>
  </si>
  <si>
    <t>h</t>
  </si>
  <si>
    <t>w tym: symulacja medyczna</t>
  </si>
  <si>
    <t xml:space="preserve">sym. med. </t>
  </si>
  <si>
    <t xml:space="preserve"> ECTS </t>
  </si>
  <si>
    <t>zaj.  prakt.</t>
  </si>
  <si>
    <t>sym. med. NW</t>
  </si>
  <si>
    <t>sym. med. WW</t>
  </si>
  <si>
    <t>Symulacja medyczna</t>
  </si>
  <si>
    <t>E (OSCE)</t>
  </si>
  <si>
    <t xml:space="preserve"> ZP</t>
  </si>
  <si>
    <t>samokształcenie łącznie</t>
  </si>
  <si>
    <t>samo-kształ-cenie</t>
  </si>
  <si>
    <t>Tab. 1 Podział godzin w zakresach grup szczegółowych wg standardu</t>
  </si>
  <si>
    <t>Nauki podstawowe   (grupa A - NP)</t>
  </si>
  <si>
    <t>liczba godzin w Uczelni</t>
  </si>
  <si>
    <t xml:space="preserve">w tym: </t>
  </si>
  <si>
    <t>z/o</t>
  </si>
  <si>
    <t>[w tym 4 godziny szkolenia BHP]</t>
  </si>
  <si>
    <t>PD  Przedmioty dodatkowe obowiązkowe</t>
  </si>
  <si>
    <t>BLS</t>
  </si>
  <si>
    <t xml:space="preserve">Nauki w zakresie opieki specjalistycznej (grupa D - OS), </t>
  </si>
  <si>
    <t>w tym egzamin dyplomowy 5 ECTS</t>
  </si>
  <si>
    <t>– może być realizowane jako praca własna studenta pod kierunkiem nauczycieli akademickich.</t>
  </si>
  <si>
    <t>9. Kształcenie z wykorzystaniem metod i technik kształcenia na odległość może być prowadzone w grupach zajęć A, B, C i D. Liczba punktów ECTS, jaka może być uzyskana w ramach tego kształcenia, nie może być większa niż 10% liczby punktów ECTS koniecznej do ukończenia studiów.</t>
  </si>
  <si>
    <t>10.Zajęcia praktyczne i praktyki zawodowe organizuje się tak, aby zdobywanie umiejętności praktycznych w warunkach naturalnych było poprzedzone zdobywaniem tych umiejętności w warunkach symulowanych niskiej wierności (w pracowniach umiejętności położniczych). Uczelnia realizuje co najmniej 5% liczby godzin zajęć praktycznych w  warunkach symulowanych</t>
  </si>
  <si>
    <t>11. Zajęcia praktyczne i praktyki zawodowe mają na celu osiągnięcie efektów uczenia się ujętych w grupach zajęć C i D (tab.2)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</si>
  <si>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</si>
  <si>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</si>
  <si>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</si>
  <si>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</si>
  <si>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</si>
  <si>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</si>
  <si>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</si>
  <si>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</si>
  <si>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</si>
  <si>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2.</t>
  </si>
  <si>
    <t>1.</t>
  </si>
  <si>
    <t>6.Zajęcia z wychowania fizycznego są zajęciami obowiązkowymi na studiach stacjonarnych, prowadzonymi w wymiarze nie mniejszym niż 60 godzin. Zajęciom tym nie przypisuje się punktów ECTS</t>
  </si>
  <si>
    <t>a.    A i B – po 25% wymiaru godzin w każdej z tych grup zajęć (łącznie nie więcej niż 230 godzin) oraz</t>
  </si>
  <si>
    <t>12. W przypadku studiów o profilu:
1) ogólnoakademickim – program studiów obejmuje zajęcia lub grupy zajęć, związane z prowadzoną w uczelni działalnością naukową w dyscyplinie naukowej, do której jest przyporządkowany kierunek studiów, którym przypisano punkty ECTS w wymiarze większym niż 50% liczby punktów ECTS koniecznej do ukończenia studiów i uwzględnia udział studentów w zajęciach przygotowujących do prowadzenia działalności naukowej lub udział w tej działalności; 2) praktycznym – program studiów obejmuje zajęcia lub grupy zajęć kształtujące umiejętności praktyczne, którym przypisano punkty ECTS w wymiarze większym niż 50% liczby punktów ECTS koniecznej do ukończenia studiów.</t>
  </si>
  <si>
    <t>Etyka zawodu położnej</t>
  </si>
  <si>
    <t>Organizacja pracy położnej</t>
  </si>
  <si>
    <t>Zakażenia szpitalne</t>
  </si>
  <si>
    <t xml:space="preserve">Wychowanie fizyczne  </t>
  </si>
  <si>
    <t>Wychowanie fizyczne</t>
  </si>
  <si>
    <t xml:space="preserve">Wychowanie fizyczne </t>
  </si>
  <si>
    <t>WF</t>
  </si>
  <si>
    <t>teoria</t>
  </si>
  <si>
    <t xml:space="preserve">III </t>
  </si>
  <si>
    <t xml:space="preserve">Łącznie </t>
  </si>
  <si>
    <t>liczba godzin w grupach A, B, C, D</t>
  </si>
  <si>
    <t>Teoria (bez WF)</t>
  </si>
  <si>
    <t>PD teoria</t>
  </si>
  <si>
    <t>Teoria grupy A, B, C D</t>
  </si>
  <si>
    <t>w tym: Podstawowe czynności resuscytacyjne BLS</t>
  </si>
  <si>
    <t>Z/egz. Lic.</t>
  </si>
  <si>
    <t xml:space="preserve">ECTS </t>
  </si>
  <si>
    <t>ECTS teoria</t>
  </si>
  <si>
    <t xml:space="preserve">ECTS w+sem. </t>
  </si>
  <si>
    <r>
      <t>4.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Na studiach pierwszego stopnia realizowany jest język angielski na poziomie biegłości B1 Europejskiego Systemu Opisu Kształcenia Językowego, który jest sprofilowany zawodowo, w wymiarze nie mniejszym niż 120 godzin. Należy mu przypisac nie mniej niż 5 punkty.</t>
    </r>
  </si>
  <si>
    <r>
      <t>5.</t>
    </r>
    <r>
      <rPr>
        <sz val="10"/>
        <rFont val="Times New Roman"/>
        <family val="1"/>
      </rPr>
      <t> </t>
    </r>
    <r>
      <rPr>
        <sz val="10"/>
        <rFont val="Arial"/>
        <family val="2"/>
      </rPr>
      <t>Kierunek położnictwo jest przyporządkowany do dyscypliny naukowej – nauki medyczne albo dyscypliny naukowej – nauki o zdrowiu, jako dyscypliny wiodącej.</t>
    </r>
  </si>
  <si>
    <r>
      <t>7.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W ramach realizacji programu studiów w zakresie grup zajęć:</t>
    </r>
  </si>
  <si>
    <r>
      <t>b.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 xml:space="preserve"> C i D – po 35% wymiaru godzin w każdej z tych grup zajęć (łącznie nie więcej niż 525 godzin)</t>
    </r>
  </si>
  <si>
    <t>Prawo medyczne</t>
  </si>
  <si>
    <t>NA KIERUNKU: P O Ł O Ż N I C T W O</t>
  </si>
  <si>
    <t xml:space="preserve">Studia stacjonarne       3 - letnie / 6 semestrów /              </t>
  </si>
  <si>
    <r>
      <t xml:space="preserve">Program studiów I stopnia            </t>
    </r>
    <r>
      <rPr>
        <b/>
        <sz val="22"/>
        <rFont val="Arial Black"/>
        <family val="2"/>
      </rPr>
      <t xml:space="preserve">  </t>
    </r>
  </si>
  <si>
    <t>BLS (w ramach grupy D)</t>
  </si>
  <si>
    <t>Łącznie z BHP</t>
  </si>
  <si>
    <t xml:space="preserve">ZP             BLS </t>
  </si>
  <si>
    <t>Nauki społeczne i humanistyczne (grupa B - NSiH)                                                                        i język angielski   (5 ECTS)</t>
  </si>
  <si>
    <t>[A i B - 230h; C i D - 525h]</t>
  </si>
  <si>
    <t xml:space="preserve">łącznie z zajęciami praktycznymi BLS </t>
  </si>
  <si>
    <t>h =</t>
  </si>
  <si>
    <t xml:space="preserve">(w tym zajęcia praktyczne BLS </t>
  </si>
  <si>
    <t>h)</t>
  </si>
  <si>
    <t>profil praktyczny</t>
  </si>
  <si>
    <t>NOWY STANDARD z dn. 26.07.2019r.</t>
  </si>
  <si>
    <t>e-learning</t>
  </si>
  <si>
    <t xml:space="preserve">ECTS e-learning </t>
  </si>
  <si>
    <t>ECTS  e-l</t>
  </si>
  <si>
    <t>e-l</t>
  </si>
  <si>
    <t>teoria łącznie                                                (A, B, C, D, PD)</t>
  </si>
  <si>
    <t>wykład e-learning</t>
  </si>
  <si>
    <t>ZP</t>
  </si>
  <si>
    <t>Zaj. Prakt. I</t>
  </si>
  <si>
    <t>Zaj. Prakt. II</t>
  </si>
  <si>
    <t>PZ I</t>
  </si>
  <si>
    <t>PZ II</t>
  </si>
  <si>
    <t>PZ III</t>
  </si>
  <si>
    <t>Zaj. Prakt. III</t>
  </si>
  <si>
    <t>Zestawienie godzin i punktów III rok</t>
  </si>
  <si>
    <t>Zestawienie godzin i punktów II rok</t>
  </si>
  <si>
    <t>Zestawienie godzin i punktów I rok</t>
  </si>
  <si>
    <t>łącznie ZP</t>
  </si>
  <si>
    <t>łącznie PZ</t>
  </si>
  <si>
    <t xml:space="preserve">SUMA </t>
  </si>
  <si>
    <t>ECTS              e-l</t>
  </si>
  <si>
    <t xml:space="preserve">ECTS e-l </t>
  </si>
  <si>
    <t xml:space="preserve">   O G Ó Ł E M (bez BHP):          </t>
  </si>
  <si>
    <t xml:space="preserve"> wykłady e-learning</t>
  </si>
  <si>
    <t xml:space="preserve">  -</t>
  </si>
  <si>
    <t>ogólna liczba punktów</t>
  </si>
  <si>
    <t>ECTS sym.</t>
  </si>
  <si>
    <t>sym.ECTS</t>
  </si>
  <si>
    <t>sym. ECTS</t>
  </si>
  <si>
    <t>POL  Cykl kształcenia 2020 - 2023</t>
  </si>
  <si>
    <t>I r.   2020/2021</t>
  </si>
  <si>
    <t>II r.  2021/2022</t>
  </si>
  <si>
    <t>III r.  2022/2023</t>
  </si>
  <si>
    <t>ROK I    2020/2021                POL</t>
  </si>
  <si>
    <t>ROK II           2021/2022                POL</t>
  </si>
  <si>
    <t>ROK III          2022/2023           POL</t>
  </si>
  <si>
    <t>System informacji w ochronie zdrowia</t>
  </si>
  <si>
    <t xml:space="preserve">Uchwała Senatu Nr </t>
  </si>
  <si>
    <t>Wyliczenie 20% punktów na podst Rozp. MEiN          z dn. 23.10.2020 r. (DZ.U. 2020 poz 1881)</t>
  </si>
  <si>
    <t>Liczba godzin przypadająca na 1 pkt ECTS ZP</t>
  </si>
  <si>
    <t>20% ECTS ZP</t>
  </si>
  <si>
    <t>Liczba godzin przypadająca na 20% p-któw ECTS ZP</t>
  </si>
  <si>
    <t>Liczba godzin przypadająca na 1 pkt ECTS PZ</t>
  </si>
  <si>
    <t>20% ECTS PZ</t>
  </si>
  <si>
    <t>Liczba godzin przypadająca na 20% p-któw ECTS PZ</t>
  </si>
  <si>
    <t>h/                 ECTS</t>
  </si>
  <si>
    <t>h/            ECTS</t>
  </si>
  <si>
    <t>Rozp. MEiN z dn. 23.10.2020 r. (DZ.U. 2020 poz 1881)</t>
  </si>
  <si>
    <t>* ćwiczenia kliniczne dotyczą przedmiotów z grupy C i D</t>
  </si>
  <si>
    <t>ćw.</t>
  </si>
  <si>
    <t>ćw. kliniczne</t>
  </si>
  <si>
    <r>
      <t>ćw. kliniczne</t>
    </r>
    <r>
      <rPr>
        <sz val="8"/>
        <color indexed="10"/>
        <rFont val="Calibri"/>
        <family val="2"/>
      </rPr>
      <t>*</t>
    </r>
  </si>
  <si>
    <t>ćw. Kliniczne</t>
  </si>
  <si>
    <t>teoria + ćw. klin.</t>
  </si>
  <si>
    <t>Przedmiot do wyboru:                                                             1. Język migowy                                                                          2. Współpraca w zespołach opieki zdrowotnej</t>
  </si>
  <si>
    <t>Łącznie teoria + ćw. kliiniczne</t>
  </si>
  <si>
    <t>Łącznie teoria+samokształcenie +ćw. kliniczne</t>
  </si>
  <si>
    <t xml:space="preserve"> Łącznie </t>
  </si>
  <si>
    <t>w tym ćwiczenia kliniczne</t>
  </si>
  <si>
    <t>egz. lic.</t>
  </si>
  <si>
    <t>Zatwierdziła Wydziałowa Komisja Programowa                                                      dla kierunku Położnictwo                                                7.01.2021 r.</t>
  </si>
  <si>
    <t>Ra-    zem godzi- ny konta- ktowe</t>
  </si>
  <si>
    <t>korekta 19.05.2021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</si>
</sst>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-415]dddd\,\ d\ mmmm\ yyyy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"/>
    <numFmt numFmtId="178" formatCode="0.0000"/>
  </numFmts>
  <fonts count="1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9"/>
      <name val="Tahoma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2"/>
      <color indexed="12"/>
      <name val="Century Gothic"/>
      <family val="2"/>
    </font>
    <font>
      <sz val="9"/>
      <name val="Century Gothic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2"/>
      <name val="Calibri"/>
      <family val="2"/>
    </font>
    <font>
      <b/>
      <sz val="20"/>
      <name val="Arial"/>
      <family val="2"/>
    </font>
    <font>
      <b/>
      <sz val="18"/>
      <name val="Arial Black"/>
      <family val="2"/>
    </font>
    <font>
      <sz val="10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7"/>
      <family val="0"/>
    </font>
    <font>
      <sz val="18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7"/>
      <name val="Century Gothic"/>
      <family val="2"/>
    </font>
    <font>
      <b/>
      <sz val="12"/>
      <name val="Arial Black"/>
      <family val="2"/>
    </font>
    <font>
      <sz val="16"/>
      <name val="Arial Black"/>
      <family val="2"/>
    </font>
    <font>
      <sz val="6"/>
      <name val="Arial"/>
      <family val="2"/>
    </font>
    <font>
      <b/>
      <sz val="11"/>
      <name val="Arial Black"/>
      <family val="2"/>
    </font>
    <font>
      <b/>
      <sz val="22"/>
      <name val="Arial Black"/>
      <family val="2"/>
    </font>
    <font>
      <sz val="22"/>
      <name val="Arial Black"/>
      <family val="2"/>
    </font>
    <font>
      <b/>
      <sz val="24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b/>
      <sz val="20"/>
      <name val="Arial Black"/>
      <family val="2"/>
    </font>
    <font>
      <sz val="20"/>
      <name val="Arial"/>
      <family val="2"/>
    </font>
    <font>
      <sz val="8"/>
      <color indexed="10"/>
      <name val="Calibri"/>
      <family val="2"/>
    </font>
    <font>
      <b/>
      <sz val="15"/>
      <name val="Arial Black"/>
      <family val="2"/>
    </font>
    <font>
      <b/>
      <sz val="9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sz val="8"/>
      <color indexed="10"/>
      <name val="Arial"/>
      <family val="2"/>
    </font>
    <font>
      <b/>
      <sz val="12"/>
      <color indexed="10"/>
      <name val="Calibri"/>
      <family val="2"/>
    </font>
    <font>
      <sz val="12"/>
      <color indexed="10"/>
      <name val="Arial"/>
      <family val="2"/>
    </font>
    <font>
      <b/>
      <sz val="9.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double"/>
    </border>
    <border>
      <left style="thick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8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1" borderId="0" applyNumberFormat="0" applyBorder="0" applyAlignment="0" applyProtection="0"/>
  </cellStyleXfs>
  <cellXfs count="13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10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vertical="center" wrapText="1"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1" fillId="39" borderId="24" xfId="0" applyFont="1" applyFill="1" applyBorder="1" applyAlignment="1" applyProtection="1">
      <alignment horizontal="center" vertical="center" wrapText="1"/>
      <protection locked="0"/>
    </xf>
    <xf numFmtId="0" fontId="1" fillId="40" borderId="24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106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22" fillId="40" borderId="15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42" borderId="27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2" borderId="15" xfId="0" applyFont="1" applyFill="1" applyBorder="1" applyAlignment="1">
      <alignment horizontal="center" vertical="center" wrapText="1"/>
    </xf>
    <xf numFmtId="0" fontId="23" fillId="39" borderId="15" xfId="0" applyFont="1" applyFill="1" applyBorder="1" applyAlignment="1">
      <alignment horizontal="center" vertical="center" wrapText="1"/>
    </xf>
    <xf numFmtId="0" fontId="23" fillId="41" borderId="15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2" fillId="41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 wrapText="1"/>
    </xf>
    <xf numFmtId="0" fontId="8" fillId="43" borderId="24" xfId="0" applyFont="1" applyFill="1" applyBorder="1" applyAlignment="1" applyProtection="1">
      <alignment horizontal="center" vertical="center" wrapText="1"/>
      <protection locked="0"/>
    </xf>
    <xf numFmtId="0" fontId="18" fillId="43" borderId="25" xfId="0" applyFont="1" applyFill="1" applyBorder="1" applyAlignment="1">
      <alignment horizontal="center" vertical="center" wrapText="1"/>
    </xf>
    <xf numFmtId="0" fontId="18" fillId="43" borderId="27" xfId="0" applyFont="1" applyFill="1" applyBorder="1" applyAlignment="1">
      <alignment horizontal="center" vertical="center" wrapText="1"/>
    </xf>
    <xf numFmtId="0" fontId="18" fillId="43" borderId="40" xfId="0" applyFont="1" applyFill="1" applyBorder="1" applyAlignment="1">
      <alignment horizontal="center" vertical="center" wrapText="1"/>
    </xf>
    <xf numFmtId="0" fontId="27" fillId="43" borderId="27" xfId="0" applyFont="1" applyFill="1" applyBorder="1" applyAlignment="1">
      <alignment horizontal="center" vertical="center" wrapText="1"/>
    </xf>
    <xf numFmtId="0" fontId="18" fillId="43" borderId="48" xfId="0" applyFont="1" applyFill="1" applyBorder="1" applyAlignment="1">
      <alignment horizontal="center" vertical="center" wrapText="1"/>
    </xf>
    <xf numFmtId="0" fontId="17" fillId="43" borderId="2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0" fillId="0" borderId="45" xfId="0" applyFont="1" applyFill="1" applyBorder="1" applyAlignment="1" applyProtection="1">
      <alignment horizontal="left" vertical="center" wrapText="1"/>
      <protection locked="0"/>
    </xf>
    <xf numFmtId="0" fontId="30" fillId="0" borderId="49" xfId="0" applyFont="1" applyFill="1" applyBorder="1" applyAlignment="1" applyProtection="1">
      <alignment horizontal="left" vertical="center" wrapText="1"/>
      <protection locked="0"/>
    </xf>
    <xf numFmtId="0" fontId="1" fillId="44" borderId="12" xfId="0" applyFont="1" applyFill="1" applyBorder="1" applyAlignment="1">
      <alignment horizontal="center" vertical="center"/>
    </xf>
    <xf numFmtId="0" fontId="1" fillId="44" borderId="5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3" fillId="44" borderId="15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0" fillId="0" borderId="52" xfId="0" applyFont="1" applyFill="1" applyBorder="1" applyAlignment="1" applyProtection="1">
      <alignment horizontal="center" vertical="center" wrapText="1"/>
      <protection locked="0"/>
    </xf>
    <xf numFmtId="0" fontId="18" fillId="43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3" fillId="40" borderId="27" xfId="0" applyFont="1" applyFill="1" applyBorder="1" applyAlignment="1">
      <alignment horizontal="center" vertical="center" wrapText="1"/>
    </xf>
    <xf numFmtId="0" fontId="23" fillId="40" borderId="40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41" borderId="14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23" fillId="42" borderId="14" xfId="0" applyFont="1" applyFill="1" applyBorder="1" applyAlignment="1">
      <alignment horizontal="center" vertical="center" wrapText="1"/>
    </xf>
    <xf numFmtId="0" fontId="23" fillId="42" borderId="18" xfId="0" applyFont="1" applyFill="1" applyBorder="1" applyAlignment="1">
      <alignment horizontal="center" vertical="center" wrapText="1"/>
    </xf>
    <xf numFmtId="0" fontId="23" fillId="44" borderId="29" xfId="0" applyFont="1" applyFill="1" applyBorder="1" applyAlignment="1">
      <alignment horizontal="center" vertical="center" wrapText="1"/>
    </xf>
    <xf numFmtId="0" fontId="23" fillId="44" borderId="28" xfId="0" applyFont="1" applyFill="1" applyBorder="1" applyAlignment="1">
      <alignment horizontal="center" vertical="center" wrapText="1"/>
    </xf>
    <xf numFmtId="0" fontId="23" fillId="44" borderId="55" xfId="0" applyFont="1" applyFill="1" applyBorder="1" applyAlignment="1">
      <alignment horizontal="center" vertical="center" wrapText="1"/>
    </xf>
    <xf numFmtId="0" fontId="6" fillId="44" borderId="29" xfId="0" applyFont="1" applyFill="1" applyBorder="1" applyAlignment="1" applyProtection="1">
      <alignment vertical="center" wrapText="1"/>
      <protection locked="0"/>
    </xf>
    <xf numFmtId="0" fontId="23" fillId="44" borderId="56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 applyProtection="1">
      <alignment vertical="center" wrapText="1"/>
      <protection locked="0"/>
    </xf>
    <xf numFmtId="0" fontId="23" fillId="42" borderId="56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 applyProtection="1">
      <alignment vertical="center" wrapText="1"/>
      <protection locked="0"/>
    </xf>
    <xf numFmtId="0" fontId="23" fillId="41" borderId="56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 applyProtection="1">
      <alignment vertical="center" wrapText="1"/>
      <protection locked="0"/>
    </xf>
    <xf numFmtId="0" fontId="23" fillId="39" borderId="56" xfId="0" applyFont="1" applyFill="1" applyBorder="1" applyAlignment="1">
      <alignment horizontal="center" vertical="center" wrapText="1"/>
    </xf>
    <xf numFmtId="0" fontId="23" fillId="40" borderId="57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vertical="center" wrapText="1"/>
    </xf>
    <xf numFmtId="0" fontId="18" fillId="40" borderId="40" xfId="0" applyFont="1" applyFill="1" applyBorder="1" applyAlignment="1">
      <alignment vertical="center" wrapText="1"/>
    </xf>
    <xf numFmtId="0" fontId="23" fillId="44" borderId="17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vertical="center" wrapText="1"/>
    </xf>
    <xf numFmtId="0" fontId="23" fillId="39" borderId="17" xfId="0" applyFont="1" applyFill="1" applyBorder="1" applyAlignment="1">
      <alignment vertical="center" wrapText="1"/>
    </xf>
    <xf numFmtId="0" fontId="23" fillId="41" borderId="18" xfId="0" applyFont="1" applyFill="1" applyBorder="1" applyAlignment="1">
      <alignment horizontal="center" vertical="center" wrapText="1"/>
    </xf>
    <xf numFmtId="0" fontId="18" fillId="41" borderId="17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4" borderId="29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 applyProtection="1">
      <alignment horizontal="left" vertical="center" wrapText="1"/>
      <protection locked="0"/>
    </xf>
    <xf numFmtId="0" fontId="20" fillId="0" borderId="61" xfId="0" applyFont="1" applyFill="1" applyBorder="1" applyAlignment="1" applyProtection="1">
      <alignment horizontal="left" vertical="center" wrapText="1"/>
      <protection locked="0"/>
    </xf>
    <xf numFmtId="0" fontId="30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0" fillId="42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0" fillId="0" borderId="45" xfId="0" applyFont="1" applyFill="1" applyBorder="1" applyAlignment="1">
      <alignment horizontal="center" vertical="center" wrapText="1"/>
    </xf>
    <xf numFmtId="0" fontId="25" fillId="43" borderId="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/>
    </xf>
    <xf numFmtId="0" fontId="25" fillId="43" borderId="64" xfId="0" applyFont="1" applyFill="1" applyBorder="1" applyAlignment="1" applyProtection="1">
      <alignment horizontal="center" vertical="center" wrapText="1"/>
      <protection locked="0"/>
    </xf>
    <xf numFmtId="0" fontId="52" fillId="0" borderId="24" xfId="0" applyFont="1" applyFill="1" applyBorder="1" applyAlignment="1" applyProtection="1">
      <alignment horizontal="center" vertical="center" wrapText="1"/>
      <protection locked="0"/>
    </xf>
    <xf numFmtId="0" fontId="8" fillId="43" borderId="36" xfId="0" applyFont="1" applyFill="1" applyBorder="1" applyAlignment="1" applyProtection="1">
      <alignment horizontal="center" vertical="center" wrapText="1"/>
      <protection locked="0"/>
    </xf>
    <xf numFmtId="0" fontId="25" fillId="43" borderId="32" xfId="0" applyFont="1" applyFill="1" applyBorder="1" applyAlignment="1" applyProtection="1">
      <alignment horizontal="center" vertical="center" wrapText="1"/>
      <protection locked="0"/>
    </xf>
    <xf numFmtId="0" fontId="23" fillId="4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1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 wrapText="1"/>
    </xf>
    <xf numFmtId="0" fontId="23" fillId="40" borderId="48" xfId="0" applyFont="1" applyFill="1" applyBorder="1" applyAlignment="1">
      <alignment horizontal="center" vertical="center" wrapText="1"/>
    </xf>
    <xf numFmtId="0" fontId="23" fillId="39" borderId="67" xfId="0" applyFont="1" applyFill="1" applyBorder="1" applyAlignment="1">
      <alignment horizontal="center" vertical="center" wrapText="1"/>
    </xf>
    <xf numFmtId="0" fontId="23" fillId="41" borderId="67" xfId="0" applyFont="1" applyFill="1" applyBorder="1" applyAlignment="1">
      <alignment horizontal="center" vertical="center" wrapText="1"/>
    </xf>
    <xf numFmtId="0" fontId="23" fillId="44" borderId="4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3" fillId="40" borderId="56" xfId="0" applyFont="1" applyFill="1" applyBorder="1" applyAlignment="1">
      <alignment horizontal="center" vertical="center" wrapText="1"/>
    </xf>
    <xf numFmtId="0" fontId="18" fillId="42" borderId="51" xfId="0" applyFont="1" applyFill="1" applyBorder="1" applyAlignment="1">
      <alignment horizontal="center" vertical="center" wrapText="1"/>
    </xf>
    <xf numFmtId="0" fontId="18" fillId="42" borderId="45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18" fillId="41" borderId="45" xfId="0" applyFont="1" applyFill="1" applyBorder="1" applyAlignment="1">
      <alignment horizontal="center" vertical="center" wrapText="1"/>
    </xf>
    <xf numFmtId="0" fontId="18" fillId="39" borderId="45" xfId="0" applyFont="1" applyFill="1" applyBorder="1" applyAlignment="1">
      <alignment horizontal="center" vertical="center" wrapText="1"/>
    </xf>
    <xf numFmtId="0" fontId="18" fillId="41" borderId="51" xfId="0" applyFont="1" applyFill="1" applyBorder="1" applyAlignment="1">
      <alignment horizontal="center" vertical="center" wrapText="1"/>
    </xf>
    <xf numFmtId="0" fontId="18" fillId="44" borderId="45" xfId="0" applyFont="1" applyFill="1" applyBorder="1" applyAlignment="1">
      <alignment horizontal="center" vertical="center" wrapText="1"/>
    </xf>
    <xf numFmtId="0" fontId="18" fillId="42" borderId="70" xfId="0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 vertical="center" wrapText="1"/>
    </xf>
    <xf numFmtId="0" fontId="18" fillId="39" borderId="70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0" fontId="18" fillId="0" borderId="5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166" fontId="13" fillId="0" borderId="75" xfId="0" applyNumberFormat="1" applyFont="1" applyFill="1" applyBorder="1" applyAlignment="1">
      <alignment horizontal="center" vertical="center" wrapText="1"/>
    </xf>
    <xf numFmtId="0" fontId="14" fillId="43" borderId="3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40" borderId="24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14" fillId="44" borderId="24" xfId="0" applyFont="1" applyFill="1" applyBorder="1" applyAlignment="1">
      <alignment horizontal="center" vertical="center" wrapText="1"/>
    </xf>
    <xf numFmtId="1" fontId="14" fillId="0" borderId="24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4" fillId="43" borderId="24" xfId="0" applyFont="1" applyFill="1" applyBorder="1" applyAlignment="1">
      <alignment horizontal="center" vertical="center" wrapText="1"/>
    </xf>
    <xf numFmtId="0" fontId="15" fillId="40" borderId="75" xfId="0" applyFont="1" applyFill="1" applyBorder="1" applyAlignment="1">
      <alignment horizontal="center" vertical="center" wrapText="1"/>
    </xf>
    <xf numFmtId="0" fontId="15" fillId="39" borderId="75" xfId="0" applyFont="1" applyFill="1" applyBorder="1" applyAlignment="1">
      <alignment horizontal="center" vertical="center" wrapText="1"/>
    </xf>
    <xf numFmtId="0" fontId="15" fillId="41" borderId="75" xfId="0" applyFont="1" applyFill="1" applyBorder="1" applyAlignment="1">
      <alignment horizontal="center" vertical="center" wrapText="1"/>
    </xf>
    <xf numFmtId="0" fontId="15" fillId="42" borderId="75" xfId="0" applyFont="1" applyFill="1" applyBorder="1" applyAlignment="1">
      <alignment horizontal="center" vertical="center" wrapText="1"/>
    </xf>
    <xf numFmtId="0" fontId="15" fillId="44" borderId="75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4" fillId="43" borderId="77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6" fillId="45" borderId="62" xfId="0" applyFont="1" applyFill="1" applyBorder="1" applyAlignment="1">
      <alignment horizontal="center" vertical="center"/>
    </xf>
    <xf numFmtId="0" fontId="48" fillId="42" borderId="62" xfId="0" applyFont="1" applyFill="1" applyBorder="1" applyAlignment="1">
      <alignment horizontal="center" vertical="center"/>
    </xf>
    <xf numFmtId="0" fontId="1" fillId="40" borderId="78" xfId="0" applyFont="1" applyFill="1" applyBorder="1" applyAlignment="1" applyProtection="1">
      <alignment horizontal="center" vertical="center" wrapText="1"/>
      <protection locked="0"/>
    </xf>
    <xf numFmtId="0" fontId="1" fillId="39" borderId="79" xfId="0" applyFont="1" applyFill="1" applyBorder="1" applyAlignment="1" applyProtection="1">
      <alignment horizontal="center" vertical="center" wrapText="1"/>
      <protection locked="0"/>
    </xf>
    <xf numFmtId="0" fontId="1" fillId="41" borderId="79" xfId="0" applyFont="1" applyFill="1" applyBorder="1" applyAlignment="1" applyProtection="1">
      <alignment horizontal="center" vertical="center" wrapText="1"/>
      <protection locked="0"/>
    </xf>
    <xf numFmtId="0" fontId="0" fillId="42" borderId="79" xfId="0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" fillId="44" borderId="8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vertic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45" borderId="75" xfId="0" applyFont="1" applyFill="1" applyBorder="1" applyAlignment="1">
      <alignment horizontal="center" vertical="center" wrapText="1"/>
    </xf>
    <xf numFmtId="0" fontId="52" fillId="45" borderId="24" xfId="0" applyFont="1" applyFill="1" applyBorder="1" applyAlignment="1" applyProtection="1">
      <alignment horizontal="center" vertical="center" wrapText="1"/>
      <protection locked="0"/>
    </xf>
    <xf numFmtId="0" fontId="10" fillId="45" borderId="25" xfId="0" applyFont="1" applyFill="1" applyBorder="1" applyAlignment="1">
      <alignment horizontal="center" vertical="center" wrapText="1"/>
    </xf>
    <xf numFmtId="0" fontId="10" fillId="45" borderId="27" xfId="0" applyFont="1" applyFill="1" applyBorder="1" applyAlignment="1">
      <alignment horizontal="center" vertical="center" wrapText="1"/>
    </xf>
    <xf numFmtId="0" fontId="10" fillId="45" borderId="16" xfId="0" applyFont="1" applyFill="1" applyBorder="1" applyAlignment="1">
      <alignment horizontal="center" vertical="center" wrapText="1"/>
    </xf>
    <xf numFmtId="0" fontId="13" fillId="45" borderId="75" xfId="0" applyFont="1" applyFill="1" applyBorder="1" applyAlignment="1">
      <alignment horizontal="center" vertical="center" wrapText="1"/>
    </xf>
    <xf numFmtId="0" fontId="14" fillId="45" borderId="24" xfId="0" applyFont="1" applyFill="1" applyBorder="1" applyAlignment="1">
      <alignment horizontal="center" vertical="center" wrapText="1"/>
    </xf>
    <xf numFmtId="166" fontId="13" fillId="45" borderId="75" xfId="0" applyNumberFormat="1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/>
    </xf>
    <xf numFmtId="0" fontId="0" fillId="45" borderId="82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68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45" borderId="83" xfId="0" applyFont="1" applyFill="1" applyBorder="1" applyAlignment="1">
      <alignment horizontal="center" vertical="center"/>
    </xf>
    <xf numFmtId="0" fontId="0" fillId="45" borderId="84" xfId="0" applyFont="1" applyFill="1" applyBorder="1" applyAlignment="1">
      <alignment horizontal="center" vertical="center"/>
    </xf>
    <xf numFmtId="0" fontId="0" fillId="45" borderId="52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6" fillId="45" borderId="86" xfId="0" applyFont="1" applyFill="1" applyBorder="1" applyAlignment="1">
      <alignment horizontal="center" vertical="center"/>
    </xf>
    <xf numFmtId="0" fontId="14" fillId="45" borderId="87" xfId="0" applyFont="1" applyFill="1" applyBorder="1" applyAlignment="1">
      <alignment horizontal="center" vertical="center" wrapText="1"/>
    </xf>
    <xf numFmtId="0" fontId="14" fillId="45" borderId="88" xfId="0" applyFont="1" applyFill="1" applyBorder="1" applyAlignment="1">
      <alignment horizontal="center" vertical="center" wrapText="1"/>
    </xf>
    <xf numFmtId="0" fontId="14" fillId="45" borderId="7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42" borderId="17" xfId="0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4" fillId="45" borderId="5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/>
    </xf>
    <xf numFmtId="0" fontId="0" fillId="0" borderId="97" xfId="0" applyFont="1" applyFill="1" applyBorder="1" applyAlignment="1">
      <alignment horizontal="center"/>
    </xf>
    <xf numFmtId="0" fontId="8" fillId="41" borderId="24" xfId="0" applyFont="1" applyFill="1" applyBorder="1" applyAlignment="1" applyProtection="1">
      <alignment horizontal="center" vertical="center" wrapText="1"/>
      <protection locked="0"/>
    </xf>
    <xf numFmtId="0" fontId="0" fillId="41" borderId="24" xfId="0" applyFont="1" applyFill="1" applyBorder="1" applyAlignment="1">
      <alignment horizontal="center" vertical="center"/>
    </xf>
    <xf numFmtId="0" fontId="8" fillId="42" borderId="24" xfId="0" applyFont="1" applyFill="1" applyBorder="1" applyAlignment="1" applyProtection="1">
      <alignment horizontal="center" vertical="center" wrapText="1"/>
      <protection locked="0"/>
    </xf>
    <xf numFmtId="0" fontId="23" fillId="4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/>
    </xf>
    <xf numFmtId="0" fontId="22" fillId="44" borderId="23" xfId="0" applyFont="1" applyFill="1" applyBorder="1" applyAlignment="1">
      <alignment horizontal="center" vertical="center" wrapText="1"/>
    </xf>
    <xf numFmtId="0" fontId="22" fillId="44" borderId="5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/>
    </xf>
    <xf numFmtId="0" fontId="0" fillId="0" borderId="100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14" fillId="40" borderId="33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4" fillId="41" borderId="33" xfId="0" applyFont="1" applyFill="1" applyBorder="1" applyAlignment="1">
      <alignment horizontal="center" vertical="center" wrapText="1"/>
    </xf>
    <xf numFmtId="0" fontId="14" fillId="42" borderId="33" xfId="0" applyFont="1" applyFill="1" applyBorder="1" applyAlignment="1">
      <alignment horizontal="center" vertical="center" wrapText="1"/>
    </xf>
    <xf numFmtId="0" fontId="14" fillId="44" borderId="33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4" fillId="41" borderId="59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/>
    </xf>
    <xf numFmtId="0" fontId="0" fillId="32" borderId="96" xfId="0" applyFont="1" applyFill="1" applyBorder="1" applyAlignment="1">
      <alignment horizontal="center"/>
    </xf>
    <xf numFmtId="0" fontId="23" fillId="40" borderId="101" xfId="0" applyFont="1" applyFill="1" applyBorder="1" applyAlignment="1">
      <alignment wrapText="1"/>
    </xf>
    <xf numFmtId="0" fontId="23" fillId="39" borderId="56" xfId="0" applyFont="1" applyFill="1" applyBorder="1" applyAlignment="1">
      <alignment wrapText="1"/>
    </xf>
    <xf numFmtId="0" fontId="23" fillId="41" borderId="56" xfId="0" applyFont="1" applyFill="1" applyBorder="1" applyAlignment="1">
      <alignment wrapText="1"/>
    </xf>
    <xf numFmtId="0" fontId="23" fillId="42" borderId="56" xfId="0" applyFont="1" applyFill="1" applyBorder="1" applyAlignment="1">
      <alignment wrapText="1"/>
    </xf>
    <xf numFmtId="0" fontId="23" fillId="44" borderId="56" xfId="0" applyFont="1" applyFill="1" applyBorder="1" applyAlignment="1">
      <alignment wrapText="1"/>
    </xf>
    <xf numFmtId="0" fontId="5" fillId="0" borderId="56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0" fontId="23" fillId="0" borderId="102" xfId="0" applyFont="1" applyFill="1" applyBorder="1" applyAlignment="1">
      <alignment wrapText="1"/>
    </xf>
    <xf numFmtId="0" fontId="5" fillId="0" borderId="103" xfId="0" applyFont="1" applyFill="1" applyBorder="1" applyAlignment="1">
      <alignment/>
    </xf>
    <xf numFmtId="0" fontId="22" fillId="0" borderId="71" xfId="0" applyFont="1" applyFill="1" applyBorder="1" applyAlignment="1">
      <alignment wrapText="1"/>
    </xf>
    <xf numFmtId="0" fontId="22" fillId="44" borderId="104" xfId="0" applyFont="1" applyFill="1" applyBorder="1" applyAlignment="1">
      <alignment wrapText="1"/>
    </xf>
    <xf numFmtId="0" fontId="22" fillId="44" borderId="63" xfId="0" applyFont="1" applyFill="1" applyBorder="1" applyAlignment="1">
      <alignment wrapText="1"/>
    </xf>
    <xf numFmtId="0" fontId="5" fillId="0" borderId="95" xfId="0" applyFont="1" applyFill="1" applyBorder="1" applyAlignment="1">
      <alignment/>
    </xf>
    <xf numFmtId="0" fontId="5" fillId="0" borderId="101" xfId="0" applyFont="1" applyFill="1" applyBorder="1" applyAlignment="1">
      <alignment/>
    </xf>
    <xf numFmtId="0" fontId="0" fillId="32" borderId="103" xfId="0" applyFont="1" applyFill="1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5" fillId="45" borderId="107" xfId="0" applyFont="1" applyFill="1" applyBorder="1" applyAlignment="1">
      <alignment horizontal="center" vertical="center"/>
    </xf>
    <xf numFmtId="0" fontId="5" fillId="45" borderId="108" xfId="0" applyFont="1" applyFill="1" applyBorder="1" applyAlignment="1">
      <alignment horizontal="center" vertical="center"/>
    </xf>
    <xf numFmtId="0" fontId="5" fillId="45" borderId="109" xfId="0" applyFont="1" applyFill="1" applyBorder="1" applyAlignment="1">
      <alignment horizontal="center" vertical="center"/>
    </xf>
    <xf numFmtId="0" fontId="1" fillId="40" borderId="59" xfId="0" applyFont="1" applyFill="1" applyBorder="1" applyAlignment="1" applyProtection="1">
      <alignment horizontal="center" vertical="center" wrapText="1"/>
      <protection locked="0"/>
    </xf>
    <xf numFmtId="0" fontId="1" fillId="39" borderId="59" xfId="0" applyFont="1" applyFill="1" applyBorder="1" applyAlignment="1" applyProtection="1">
      <alignment horizontal="center" vertical="center" wrapText="1"/>
      <protection locked="0"/>
    </xf>
    <xf numFmtId="0" fontId="8" fillId="43" borderId="59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1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102" xfId="0" applyFont="1" applyFill="1" applyBorder="1" applyAlignment="1">
      <alignment horizontal="center" vertical="center"/>
    </xf>
    <xf numFmtId="0" fontId="15" fillId="41" borderId="24" xfId="0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horizontal="center" vertical="center" wrapText="1"/>
    </xf>
    <xf numFmtId="0" fontId="0" fillId="45" borderId="0" xfId="0" applyFont="1" applyFill="1" applyAlignment="1">
      <alignment/>
    </xf>
    <xf numFmtId="0" fontId="0" fillId="0" borderId="9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/>
    </xf>
    <xf numFmtId="0" fontId="0" fillId="0" borderId="110" xfId="0" applyFont="1" applyFill="1" applyBorder="1" applyAlignment="1">
      <alignment horizontal="center" vertical="center"/>
    </xf>
    <xf numFmtId="0" fontId="7" fillId="45" borderId="78" xfId="0" applyFont="1" applyFill="1" applyBorder="1" applyAlignment="1">
      <alignment horizontal="center" vertical="center"/>
    </xf>
    <xf numFmtId="0" fontId="7" fillId="45" borderId="62" xfId="0" applyFont="1" applyFill="1" applyBorder="1" applyAlignment="1">
      <alignment horizontal="center" vertical="center"/>
    </xf>
    <xf numFmtId="0" fontId="0" fillId="45" borderId="78" xfId="0" applyFont="1" applyFill="1" applyBorder="1" applyAlignment="1">
      <alignment horizontal="center" vertical="center"/>
    </xf>
    <xf numFmtId="0" fontId="0" fillId="45" borderId="79" xfId="0" applyFont="1" applyFill="1" applyBorder="1" applyAlignment="1">
      <alignment horizontal="center" vertical="center"/>
    </xf>
    <xf numFmtId="0" fontId="0" fillId="45" borderId="111" xfId="0" applyFont="1" applyFill="1" applyBorder="1" applyAlignment="1">
      <alignment horizontal="center" vertical="center"/>
    </xf>
    <xf numFmtId="0" fontId="58" fillId="45" borderId="78" xfId="0" applyFont="1" applyFill="1" applyBorder="1" applyAlignment="1">
      <alignment horizontal="center" vertical="center"/>
    </xf>
    <xf numFmtId="0" fontId="58" fillId="45" borderId="79" xfId="0" applyFont="1" applyFill="1" applyBorder="1" applyAlignment="1">
      <alignment horizontal="center" vertical="center"/>
    </xf>
    <xf numFmtId="0" fontId="58" fillId="45" borderId="111" xfId="0" applyFont="1" applyFill="1" applyBorder="1" applyAlignment="1">
      <alignment horizontal="center" vertical="center"/>
    </xf>
    <xf numFmtId="0" fontId="50" fillId="45" borderId="78" xfId="0" applyFont="1" applyFill="1" applyBorder="1" applyAlignment="1">
      <alignment horizontal="center" vertical="center"/>
    </xf>
    <xf numFmtId="0" fontId="7" fillId="45" borderId="112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45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46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0" fontId="50" fillId="45" borderId="6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" fontId="16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0" fillId="45" borderId="40" xfId="0" applyFont="1" applyFill="1" applyBorder="1" applyAlignment="1">
      <alignment horizontal="center" vertical="center" wrapText="1"/>
    </xf>
    <xf numFmtId="0" fontId="0" fillId="45" borderId="55" xfId="0" applyFont="1" applyFill="1" applyBorder="1" applyAlignment="1">
      <alignment horizontal="center" vertical="center"/>
    </xf>
    <xf numFmtId="0" fontId="0" fillId="45" borderId="118" xfId="0" applyFont="1" applyFill="1" applyBorder="1" applyAlignment="1">
      <alignment horizontal="center" vertical="center"/>
    </xf>
    <xf numFmtId="0" fontId="14" fillId="45" borderId="119" xfId="0" applyFont="1" applyFill="1" applyBorder="1" applyAlignment="1">
      <alignment horizontal="center" vertical="center" wrapText="1"/>
    </xf>
    <xf numFmtId="0" fontId="5" fillId="45" borderId="53" xfId="0" applyFont="1" applyFill="1" applyBorder="1" applyAlignment="1">
      <alignment horizontal="center" vertical="center"/>
    </xf>
    <xf numFmtId="0" fontId="5" fillId="45" borderId="120" xfId="0" applyFont="1" applyFill="1" applyBorder="1" applyAlignment="1">
      <alignment horizontal="center" vertical="center"/>
    </xf>
    <xf numFmtId="0" fontId="5" fillId="45" borderId="121" xfId="0" applyFont="1" applyFill="1" applyBorder="1" applyAlignment="1">
      <alignment horizontal="center" vertical="center"/>
    </xf>
    <xf numFmtId="0" fontId="5" fillId="45" borderId="122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0" fillId="45" borderId="0" xfId="0" applyFont="1" applyFill="1" applyAlignment="1">
      <alignment vertical="center"/>
    </xf>
    <xf numFmtId="0" fontId="25" fillId="45" borderId="0" xfId="0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Border="1" applyAlignment="1">
      <alignment vertical="center"/>
    </xf>
    <xf numFmtId="0" fontId="0" fillId="45" borderId="0" xfId="0" applyFont="1" applyFill="1" applyAlignment="1">
      <alignment horizontal="right" vertic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25" fillId="39" borderId="0" xfId="0" applyFont="1" applyFill="1" applyAlignment="1">
      <alignment horizontal="right" vertical="center"/>
    </xf>
    <xf numFmtId="0" fontId="25" fillId="39" borderId="0" xfId="0" applyFont="1" applyFill="1" applyAlignment="1">
      <alignment horizontal="left" vertical="center"/>
    </xf>
    <xf numFmtId="166" fontId="0" fillId="39" borderId="0" xfId="0" applyNumberFormat="1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21" fillId="39" borderId="0" xfId="0" applyFont="1" applyFill="1" applyBorder="1" applyAlignment="1" applyProtection="1">
      <alignment horizontal="center" vertical="center" wrapText="1"/>
      <protection locked="0"/>
    </xf>
    <xf numFmtId="0" fontId="7" fillId="39" borderId="0" xfId="0" applyFont="1" applyFill="1" applyAlignment="1">
      <alignment/>
    </xf>
    <xf numFmtId="0" fontId="25" fillId="39" borderId="0" xfId="0" applyFont="1" applyFill="1" applyBorder="1" applyAlignment="1" applyProtection="1">
      <alignment horizontal="right" vertical="center" wrapText="1"/>
      <protection locked="0"/>
    </xf>
    <xf numFmtId="0" fontId="25" fillId="39" borderId="0" xfId="0" applyFont="1" applyFill="1" applyBorder="1" applyAlignment="1" applyProtection="1">
      <alignment horizontal="left" vertical="center" wrapText="1"/>
      <protection locked="0"/>
    </xf>
    <xf numFmtId="0" fontId="0" fillId="39" borderId="0" xfId="0" applyFont="1" applyFill="1" applyBorder="1" applyAlignment="1" applyProtection="1">
      <alignment horizontal="right" vertical="center" wrapText="1"/>
      <protection locked="0"/>
    </xf>
    <xf numFmtId="0" fontId="25" fillId="39" borderId="0" xfId="0" applyFont="1" applyFill="1" applyAlignment="1">
      <alignment vertical="center"/>
    </xf>
    <xf numFmtId="0" fontId="19" fillId="39" borderId="0" xfId="0" applyFont="1" applyFill="1" applyBorder="1" applyAlignment="1" applyProtection="1">
      <alignment vertical="center" wrapText="1"/>
      <protection locked="0"/>
    </xf>
    <xf numFmtId="0" fontId="24" fillId="39" borderId="0" xfId="0" applyFont="1" applyFill="1" applyBorder="1" applyAlignment="1" applyProtection="1">
      <alignment horizontal="left" vertical="center" wrapText="1"/>
      <protection locked="0"/>
    </xf>
    <xf numFmtId="0" fontId="24" fillId="39" borderId="0" xfId="0" applyFont="1" applyFill="1" applyAlignment="1">
      <alignment vertical="center" wrapText="1"/>
    </xf>
    <xf numFmtId="0" fontId="5" fillId="39" borderId="0" xfId="0" applyFont="1" applyFill="1" applyAlignment="1">
      <alignment vertical="center"/>
    </xf>
    <xf numFmtId="0" fontId="5" fillId="39" borderId="0" xfId="0" applyFont="1" applyFill="1" applyAlignment="1">
      <alignment horizontal="right" vertical="top"/>
    </xf>
    <xf numFmtId="0" fontId="5" fillId="39" borderId="0" xfId="0" applyFont="1" applyFill="1" applyAlignment="1">
      <alignment horizontal="right" vertical="center"/>
    </xf>
    <xf numFmtId="0" fontId="5" fillId="39" borderId="0" xfId="0" applyFont="1" applyFill="1" applyAlignment="1">
      <alignment vertical="top"/>
    </xf>
    <xf numFmtId="0" fontId="0" fillId="39" borderId="0" xfId="0" applyFont="1" applyFill="1" applyAlignment="1">
      <alignment vertical="top"/>
    </xf>
    <xf numFmtId="0" fontId="0" fillId="39" borderId="0" xfId="0" applyFont="1" applyFill="1" applyBorder="1" applyAlignment="1" applyProtection="1">
      <alignment horizontal="right" vertical="top" wrapText="1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0" fillId="39" borderId="0" xfId="0" applyFont="1" applyFill="1" applyBorder="1" applyAlignment="1" applyProtection="1">
      <alignment vertical="center" wrapText="1"/>
      <protection locked="0"/>
    </xf>
    <xf numFmtId="0" fontId="33" fillId="44" borderId="0" xfId="0" applyFont="1" applyFill="1" applyBorder="1" applyAlignment="1" applyProtection="1">
      <alignment horizontal="left" wrapText="1"/>
      <protection locked="0"/>
    </xf>
    <xf numFmtId="0" fontId="0" fillId="44" borderId="0" xfId="0" applyFont="1" applyFill="1" applyBorder="1" applyAlignment="1">
      <alignment/>
    </xf>
    <xf numFmtId="0" fontId="60" fillId="44" borderId="0" xfId="0" applyFont="1" applyFill="1" applyBorder="1" applyAlignment="1" applyProtection="1">
      <alignment horizontal="center" wrapText="1"/>
      <protection locked="0"/>
    </xf>
    <xf numFmtId="0" fontId="0" fillId="39" borderId="0" xfId="0" applyFont="1" applyFill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107" fillId="0" borderId="27" xfId="0" applyFont="1" applyFill="1" applyBorder="1" applyAlignment="1">
      <alignment horizontal="center" vertical="center" wrapText="1"/>
    </xf>
    <xf numFmtId="0" fontId="107" fillId="0" borderId="16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18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4" fillId="45" borderId="88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 applyProtection="1">
      <alignment horizontal="center" vertical="center"/>
      <protection locked="0"/>
    </xf>
    <xf numFmtId="0" fontId="20" fillId="0" borderId="123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0" fillId="47" borderId="0" xfId="0" applyFont="1" applyFill="1" applyAlignment="1">
      <alignment horizontal="center" vertical="center"/>
    </xf>
    <xf numFmtId="0" fontId="0" fillId="47" borderId="35" xfId="0" applyFont="1" applyFill="1" applyBorder="1" applyAlignment="1">
      <alignment horizontal="center" vertical="center"/>
    </xf>
    <xf numFmtId="0" fontId="19" fillId="47" borderId="35" xfId="0" applyFont="1" applyFill="1" applyBorder="1" applyAlignment="1">
      <alignment horizontal="center" vertical="center"/>
    </xf>
    <xf numFmtId="1" fontId="0" fillId="45" borderId="35" xfId="0" applyNumberFormat="1" applyFont="1" applyFill="1" applyBorder="1" applyAlignment="1">
      <alignment horizontal="center" vertical="center"/>
    </xf>
    <xf numFmtId="166" fontId="0" fillId="45" borderId="0" xfId="0" applyNumberFormat="1" applyFont="1" applyFill="1" applyAlignment="1">
      <alignment horizontal="center" vertical="center"/>
    </xf>
    <xf numFmtId="1" fontId="19" fillId="45" borderId="35" xfId="0" applyNumberFormat="1" applyFont="1" applyFill="1" applyBorder="1" applyAlignment="1">
      <alignment horizontal="center" vertical="center"/>
    </xf>
    <xf numFmtId="1" fontId="0" fillId="47" borderId="83" xfId="0" applyNumberFormat="1" applyFont="1" applyFill="1" applyBorder="1" applyAlignment="1">
      <alignment horizontal="center" vertical="center"/>
    </xf>
    <xf numFmtId="166" fontId="0" fillId="47" borderId="83" xfId="0" applyNumberFormat="1" applyFont="1" applyFill="1" applyBorder="1" applyAlignment="1">
      <alignment horizontal="center" vertical="center"/>
    </xf>
    <xf numFmtId="1" fontId="19" fillId="47" borderId="83" xfId="0" applyNumberFormat="1" applyFont="1" applyFill="1" applyBorder="1" applyAlignment="1">
      <alignment horizontal="center" vertical="center"/>
    </xf>
    <xf numFmtId="1" fontId="0" fillId="45" borderId="83" xfId="0" applyNumberFormat="1" applyFont="1" applyFill="1" applyBorder="1" applyAlignment="1">
      <alignment horizontal="center" vertical="center"/>
    </xf>
    <xf numFmtId="166" fontId="0" fillId="45" borderId="83" xfId="0" applyNumberFormat="1" applyFont="1" applyFill="1" applyBorder="1" applyAlignment="1">
      <alignment horizontal="center" vertical="center"/>
    </xf>
    <xf numFmtId="1" fontId="19" fillId="45" borderId="83" xfId="0" applyNumberFormat="1" applyFont="1" applyFill="1" applyBorder="1" applyAlignment="1">
      <alignment horizontal="center" vertical="center"/>
    </xf>
    <xf numFmtId="0" fontId="0" fillId="47" borderId="83" xfId="0" applyFont="1" applyFill="1" applyBorder="1" applyAlignment="1">
      <alignment horizontal="center" vertical="center"/>
    </xf>
    <xf numFmtId="0" fontId="19" fillId="47" borderId="83" xfId="0" applyFont="1" applyFill="1" applyBorder="1" applyAlignment="1">
      <alignment horizontal="center" vertical="center"/>
    </xf>
    <xf numFmtId="0" fontId="0" fillId="47" borderId="124" xfId="0" applyFont="1" applyFill="1" applyBorder="1" applyAlignment="1">
      <alignment horizontal="center" vertical="center" wrapText="1"/>
    </xf>
    <xf numFmtId="0" fontId="19" fillId="47" borderId="124" xfId="0" applyFont="1" applyFill="1" applyBorder="1" applyAlignment="1">
      <alignment horizontal="center" vertical="center"/>
    </xf>
    <xf numFmtId="1" fontId="0" fillId="45" borderId="124" xfId="0" applyNumberFormat="1" applyFont="1" applyFill="1" applyBorder="1" applyAlignment="1">
      <alignment horizontal="center" vertical="center"/>
    </xf>
    <xf numFmtId="166" fontId="0" fillId="45" borderId="124" xfId="0" applyNumberFormat="1" applyFont="1" applyFill="1" applyBorder="1" applyAlignment="1">
      <alignment horizontal="center" vertical="center"/>
    </xf>
    <xf numFmtId="1" fontId="19" fillId="45" borderId="124" xfId="0" applyNumberFormat="1" applyFont="1" applyFill="1" applyBorder="1" applyAlignment="1">
      <alignment horizontal="center" vertical="center"/>
    </xf>
    <xf numFmtId="0" fontId="0" fillId="47" borderId="83" xfId="0" applyFont="1" applyFill="1" applyBorder="1" applyAlignment="1">
      <alignment horizontal="center" vertical="center" wrapText="1"/>
    </xf>
    <xf numFmtId="1" fontId="24" fillId="45" borderId="83" xfId="0" applyNumberFormat="1" applyFont="1" applyFill="1" applyBorder="1" applyAlignment="1">
      <alignment horizontal="center" vertical="center"/>
    </xf>
    <xf numFmtId="1" fontId="24" fillId="47" borderId="83" xfId="0" applyNumberFormat="1" applyFont="1" applyFill="1" applyBorder="1" applyAlignment="1">
      <alignment horizontal="center" vertical="center"/>
    </xf>
    <xf numFmtId="0" fontId="107" fillId="0" borderId="14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2" fillId="39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2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0" fontId="1" fillId="41" borderId="24" xfId="0" applyFont="1" applyFill="1" applyBorder="1" applyAlignment="1" applyProtection="1">
      <alignment horizontal="center" vertical="center" wrapText="1"/>
      <protection locked="0"/>
    </xf>
    <xf numFmtId="0" fontId="1" fillId="0" borderId="126" xfId="0" applyFont="1" applyBorder="1" applyAlignment="1">
      <alignment horizontal="center" vertical="center"/>
    </xf>
    <xf numFmtId="0" fontId="23" fillId="42" borderId="17" xfId="0" applyFont="1" applyFill="1" applyBorder="1" applyAlignment="1">
      <alignment horizontal="center" vertical="center" wrapText="1"/>
    </xf>
    <xf numFmtId="0" fontId="23" fillId="42" borderId="67" xfId="0" applyFont="1" applyFill="1" applyBorder="1" applyAlignment="1">
      <alignment horizontal="center" vertical="center" wrapText="1"/>
    </xf>
    <xf numFmtId="0" fontId="22" fillId="42" borderId="29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 wrapText="1"/>
    </xf>
    <xf numFmtId="0" fontId="1" fillId="39" borderId="128" xfId="0" applyFont="1" applyFill="1" applyBorder="1" applyAlignment="1" applyProtection="1">
      <alignment horizontal="center" vertical="center" wrapText="1"/>
      <protection locked="0"/>
    </xf>
    <xf numFmtId="0" fontId="1" fillId="39" borderId="129" xfId="0" applyFont="1" applyFill="1" applyBorder="1" applyAlignment="1" applyProtection="1">
      <alignment horizontal="center" vertical="center" wrapText="1"/>
      <protection locked="0"/>
    </xf>
    <xf numFmtId="0" fontId="0" fillId="42" borderId="24" xfId="0" applyFont="1" applyFill="1" applyBorder="1" applyAlignment="1" applyProtection="1">
      <alignment horizontal="center" vertical="center" wrapText="1"/>
      <protection locked="0"/>
    </xf>
    <xf numFmtId="0" fontId="14" fillId="41" borderId="24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14" fillId="44" borderId="75" xfId="0" applyFont="1" applyFill="1" applyBorder="1" applyAlignment="1">
      <alignment horizontal="center" vertical="center" wrapText="1"/>
    </xf>
    <xf numFmtId="0" fontId="0" fillId="44" borderId="130" xfId="0" applyFont="1" applyFill="1" applyBorder="1" applyAlignment="1" applyProtection="1">
      <alignment horizontal="center" vertical="center" wrapText="1"/>
      <protection locked="0"/>
    </xf>
    <xf numFmtId="0" fontId="0" fillId="44" borderId="131" xfId="0" applyFont="1" applyFill="1" applyBorder="1" applyAlignment="1" applyProtection="1">
      <alignment horizontal="center" vertical="center" wrapText="1"/>
      <protection locked="0"/>
    </xf>
    <xf numFmtId="0" fontId="0" fillId="42" borderId="24" xfId="0" applyFont="1" applyFill="1" applyBorder="1" applyAlignment="1">
      <alignment horizontal="center" vertical="center"/>
    </xf>
    <xf numFmtId="0" fontId="1" fillId="40" borderId="132" xfId="0" applyFont="1" applyFill="1" applyBorder="1" applyAlignment="1" applyProtection="1">
      <alignment horizontal="center" vertical="center" wrapText="1"/>
      <protection locked="0"/>
    </xf>
    <xf numFmtId="0" fontId="1" fillId="40" borderId="133" xfId="0" applyFont="1" applyFill="1" applyBorder="1" applyAlignment="1" applyProtection="1">
      <alignment horizontal="center" vertical="center" wrapText="1"/>
      <protection locked="0"/>
    </xf>
    <xf numFmtId="0" fontId="14" fillId="39" borderId="24" xfId="0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23" fillId="40" borderId="14" xfId="0" applyFont="1" applyFill="1" applyBorder="1" applyAlignment="1">
      <alignment horizontal="center" vertical="center" wrapText="1"/>
    </xf>
    <xf numFmtId="0" fontId="23" fillId="44" borderId="14" xfId="0" applyFont="1" applyFill="1" applyBorder="1" applyAlignment="1">
      <alignment horizontal="center" vertical="center" wrapText="1"/>
    </xf>
    <xf numFmtId="0" fontId="52" fillId="8" borderId="24" xfId="0" applyFont="1" applyFill="1" applyBorder="1" applyAlignment="1" applyProtection="1">
      <alignment horizontal="center" vertical="center" wrapText="1"/>
      <protection locked="0"/>
    </xf>
    <xf numFmtId="0" fontId="107" fillId="8" borderId="25" xfId="0" applyFont="1" applyFill="1" applyBorder="1" applyAlignment="1">
      <alignment horizontal="center" vertical="center" wrapText="1"/>
    </xf>
    <xf numFmtId="0" fontId="107" fillId="8" borderId="27" xfId="0" applyFont="1" applyFill="1" applyBorder="1" applyAlignment="1">
      <alignment horizontal="center" vertical="center" wrapText="1"/>
    </xf>
    <xf numFmtId="0" fontId="107" fillId="8" borderId="40" xfId="0" applyFont="1" applyFill="1" applyBorder="1" applyAlignment="1">
      <alignment horizontal="center" vertical="center" wrapText="1"/>
    </xf>
    <xf numFmtId="0" fontId="108" fillId="8" borderId="27" xfId="0" applyFont="1" applyFill="1" applyBorder="1" applyAlignment="1">
      <alignment horizontal="center" vertical="center" wrapText="1"/>
    </xf>
    <xf numFmtId="0" fontId="106" fillId="8" borderId="27" xfId="0" applyFont="1" applyFill="1" applyBorder="1" applyAlignment="1">
      <alignment horizontal="center" vertical="center"/>
    </xf>
    <xf numFmtId="0" fontId="109" fillId="8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08" fillId="8" borderId="75" xfId="0" applyFont="1" applyFill="1" applyBorder="1" applyAlignment="1">
      <alignment horizontal="center" vertical="center" wrapText="1"/>
    </xf>
    <xf numFmtId="0" fontId="109" fillId="45" borderId="8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110" fillId="0" borderId="24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14" fillId="0" borderId="75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23" fillId="41" borderId="134" xfId="0" applyFont="1" applyFill="1" applyBorder="1" applyAlignment="1">
      <alignment horizontal="center" vertical="center" wrapText="1"/>
    </xf>
    <xf numFmtId="0" fontId="23" fillId="42" borderId="28" xfId="0" applyFont="1" applyFill="1" applyBorder="1" applyAlignment="1">
      <alignment horizontal="center" vertical="center" wrapText="1"/>
    </xf>
    <xf numFmtId="0" fontId="23" fillId="42" borderId="29" xfId="0" applyFont="1" applyFill="1" applyBorder="1" applyAlignment="1">
      <alignment horizontal="center" vertical="center" wrapText="1"/>
    </xf>
    <xf numFmtId="0" fontId="6" fillId="42" borderId="29" xfId="0" applyFont="1" applyFill="1" applyBorder="1" applyAlignment="1" applyProtection="1">
      <alignment vertical="center" wrapText="1"/>
      <protection locked="0"/>
    </xf>
    <xf numFmtId="0" fontId="23" fillId="42" borderId="55" xfId="0" applyFont="1" applyFill="1" applyBorder="1" applyAlignment="1">
      <alignment horizontal="center" vertical="center" wrapText="1"/>
    </xf>
    <xf numFmtId="0" fontId="18" fillId="42" borderId="29" xfId="0" applyFont="1" applyFill="1" applyBorder="1" applyAlignment="1">
      <alignment vertical="center" wrapText="1"/>
    </xf>
    <xf numFmtId="0" fontId="18" fillId="42" borderId="29" xfId="0" applyFont="1" applyFill="1" applyBorder="1" applyAlignment="1">
      <alignment horizontal="center" vertical="center" wrapText="1"/>
    </xf>
    <xf numFmtId="0" fontId="18" fillId="42" borderId="55" xfId="0" applyFont="1" applyFill="1" applyBorder="1" applyAlignment="1">
      <alignment horizontal="center" vertical="center" wrapText="1"/>
    </xf>
    <xf numFmtId="2" fontId="50" fillId="46" borderId="135" xfId="0" applyNumberFormat="1" applyFont="1" applyFill="1" applyBorder="1" applyAlignment="1">
      <alignment horizontal="center" vertical="center"/>
    </xf>
    <xf numFmtId="0" fontId="8" fillId="41" borderId="24" xfId="0" applyFont="1" applyFill="1" applyBorder="1" applyAlignment="1" applyProtection="1">
      <alignment vertical="center" wrapText="1"/>
      <protection locked="0"/>
    </xf>
    <xf numFmtId="0" fontId="8" fillId="42" borderId="24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vertical="center" wrapText="1"/>
    </xf>
    <xf numFmtId="0" fontId="18" fillId="44" borderId="70" xfId="0" applyFont="1" applyFill="1" applyBorder="1" applyAlignment="1">
      <alignment horizontal="center" vertical="center" wrapText="1"/>
    </xf>
    <xf numFmtId="0" fontId="9" fillId="42" borderId="79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43" fillId="40" borderId="111" xfId="0" applyFont="1" applyFill="1" applyBorder="1" applyAlignment="1">
      <alignment horizontal="center" vertical="center" wrapText="1"/>
    </xf>
    <xf numFmtId="0" fontId="1" fillId="39" borderId="78" xfId="0" applyFont="1" applyFill="1" applyBorder="1" applyAlignment="1" applyProtection="1">
      <alignment horizontal="center" vertical="center" wrapText="1"/>
      <protection locked="0"/>
    </xf>
    <xf numFmtId="0" fontId="43" fillId="39" borderId="111" xfId="0" applyFont="1" applyFill="1" applyBorder="1" applyAlignment="1">
      <alignment horizontal="center" vertical="center" wrapText="1"/>
    </xf>
    <xf numFmtId="0" fontId="9" fillId="41" borderId="79" xfId="0" applyFont="1" applyFill="1" applyBorder="1" applyAlignment="1" applyProtection="1">
      <alignment horizontal="center" vertical="center" wrapText="1"/>
      <protection locked="0"/>
    </xf>
    <xf numFmtId="0" fontId="1" fillId="42" borderId="78" xfId="0" applyFont="1" applyFill="1" applyBorder="1" applyAlignment="1" applyProtection="1">
      <alignment horizontal="center" vertical="center" wrapText="1"/>
      <protection locked="0"/>
    </xf>
    <xf numFmtId="0" fontId="8" fillId="42" borderId="79" xfId="0" applyFont="1" applyFill="1" applyBorder="1" applyAlignment="1">
      <alignment horizontal="center" vertical="center" wrapText="1"/>
    </xf>
    <xf numFmtId="0" fontId="43" fillId="42" borderId="79" xfId="0" applyFont="1" applyFill="1" applyBorder="1" applyAlignment="1">
      <alignment horizontal="center" vertical="center" wrapText="1"/>
    </xf>
    <xf numFmtId="0" fontId="47" fillId="42" borderId="111" xfId="0" applyFont="1" applyFill="1" applyBorder="1" applyAlignment="1">
      <alignment horizontal="center" vertical="center" wrapText="1"/>
    </xf>
    <xf numFmtId="0" fontId="4" fillId="44" borderId="11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" fillId="40" borderId="79" xfId="0" applyFont="1" applyFill="1" applyBorder="1" applyAlignment="1" applyProtection="1">
      <alignment horizontal="center" vertical="center" wrapText="1"/>
      <protection locked="0"/>
    </xf>
    <xf numFmtId="0" fontId="1" fillId="41" borderId="78" xfId="0" applyFont="1" applyFill="1" applyBorder="1" applyAlignment="1" applyProtection="1">
      <alignment horizontal="center" vertical="center" wrapText="1"/>
      <protection locked="0"/>
    </xf>
    <xf numFmtId="0" fontId="8" fillId="41" borderId="79" xfId="0" applyFont="1" applyFill="1" applyBorder="1" applyAlignment="1">
      <alignment horizontal="center" vertical="center" wrapText="1"/>
    </xf>
    <xf numFmtId="0" fontId="43" fillId="41" borderId="11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4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/>
    </xf>
    <xf numFmtId="0" fontId="7" fillId="45" borderId="138" xfId="0" applyFont="1" applyFill="1" applyBorder="1" applyAlignment="1">
      <alignment horizontal="center" vertical="center"/>
    </xf>
    <xf numFmtId="0" fontId="7" fillId="45" borderId="139" xfId="0" applyFont="1" applyFill="1" applyBorder="1" applyAlignment="1">
      <alignment horizontal="center" vertical="center"/>
    </xf>
    <xf numFmtId="2" fontId="50" fillId="4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3" fillId="48" borderId="62" xfId="0" applyFont="1" applyFill="1" applyBorder="1" applyAlignment="1">
      <alignment horizontal="center" vertical="center" wrapText="1"/>
    </xf>
    <xf numFmtId="0" fontId="50" fillId="48" borderId="62" xfId="0" applyFont="1" applyFill="1" applyBorder="1" applyAlignment="1">
      <alignment horizontal="center" vertical="center"/>
    </xf>
    <xf numFmtId="0" fontId="6" fillId="44" borderId="62" xfId="0" applyFont="1" applyFill="1" applyBorder="1" applyAlignment="1">
      <alignment horizontal="center" vertical="center" wrapText="1"/>
    </xf>
    <xf numFmtId="0" fontId="6" fillId="44" borderId="6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0" borderId="140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/>
    </xf>
    <xf numFmtId="0" fontId="0" fillId="0" borderId="142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5" fillId="45" borderId="143" xfId="0" applyFont="1" applyFill="1" applyBorder="1" applyAlignment="1">
      <alignment horizontal="center" vertical="center"/>
    </xf>
    <xf numFmtId="2" fontId="14" fillId="45" borderId="144" xfId="0" applyNumberFormat="1" applyFont="1" applyFill="1" applyBorder="1" applyAlignment="1">
      <alignment horizontal="center" vertical="center" wrapText="1"/>
    </xf>
    <xf numFmtId="2" fontId="14" fillId="45" borderId="145" xfId="0" applyNumberFormat="1" applyFont="1" applyFill="1" applyBorder="1" applyAlignment="1">
      <alignment horizontal="center" vertical="center" wrapText="1"/>
    </xf>
    <xf numFmtId="0" fontId="22" fillId="49" borderId="25" xfId="0" applyFont="1" applyFill="1" applyBorder="1" applyAlignment="1">
      <alignment horizontal="center" vertical="center" wrapText="1"/>
    </xf>
    <xf numFmtId="0" fontId="18" fillId="49" borderId="27" xfId="0" applyFont="1" applyFill="1" applyBorder="1" applyAlignment="1">
      <alignment horizontal="center" vertical="center" wrapText="1"/>
    </xf>
    <xf numFmtId="0" fontId="22" fillId="49" borderId="56" xfId="0" applyFont="1" applyFill="1" applyBorder="1" applyAlignment="1">
      <alignment horizontal="center" vertical="center" wrapText="1"/>
    </xf>
    <xf numFmtId="0" fontId="0" fillId="49" borderId="14" xfId="0" applyFont="1" applyFill="1" applyBorder="1" applyAlignment="1">
      <alignment/>
    </xf>
    <xf numFmtId="0" fontId="1" fillId="49" borderId="56" xfId="0" applyFont="1" applyFill="1" applyBorder="1" applyAlignment="1">
      <alignment/>
    </xf>
    <xf numFmtId="0" fontId="0" fillId="49" borderId="14" xfId="0" applyFont="1" applyFill="1" applyBorder="1" applyAlignment="1">
      <alignment horizontal="center" vertical="center"/>
    </xf>
    <xf numFmtId="0" fontId="107" fillId="0" borderId="25" xfId="0" applyFont="1" applyFill="1" applyBorder="1" applyAlignment="1">
      <alignment horizontal="center" vertical="center" wrapText="1"/>
    </xf>
    <xf numFmtId="0" fontId="107" fillId="45" borderId="16" xfId="0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2" fontId="14" fillId="45" borderId="2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0" xfId="0" applyNumberFormat="1" applyFont="1" applyFill="1" applyBorder="1" applyAlignment="1">
      <alignment horizontal="center" vertical="center"/>
    </xf>
    <xf numFmtId="2" fontId="1" fillId="0" borderId="117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99" xfId="0" applyNumberFormat="1" applyFont="1" applyFill="1" applyBorder="1" applyAlignment="1">
      <alignment horizontal="center" vertical="center"/>
    </xf>
    <xf numFmtId="2" fontId="1" fillId="0" borderId="100" xfId="0" applyNumberFormat="1" applyFont="1" applyFill="1" applyBorder="1" applyAlignment="1">
      <alignment horizontal="center" vertical="center"/>
    </xf>
    <xf numFmtId="2" fontId="0" fillId="0" borderId="116" xfId="0" applyNumberFormat="1" applyFont="1" applyFill="1" applyBorder="1" applyAlignment="1">
      <alignment/>
    </xf>
    <xf numFmtId="2" fontId="0" fillId="0" borderId="110" xfId="0" applyNumberFormat="1" applyFont="1" applyFill="1" applyBorder="1" applyAlignment="1">
      <alignment/>
    </xf>
    <xf numFmtId="2" fontId="0" fillId="0" borderId="110" xfId="0" applyNumberFormat="1" applyFont="1" applyFill="1" applyBorder="1" applyAlignment="1">
      <alignment horizontal="center" vertical="center"/>
    </xf>
    <xf numFmtId="2" fontId="0" fillId="0" borderId="117" xfId="0" applyNumberFormat="1" applyFont="1" applyFill="1" applyBorder="1" applyAlignment="1">
      <alignment/>
    </xf>
    <xf numFmtId="2" fontId="0" fillId="0" borderId="85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99" xfId="0" applyNumberFormat="1" applyFont="1" applyFill="1" applyBorder="1" applyAlignment="1">
      <alignment horizontal="center" vertical="center"/>
    </xf>
    <xf numFmtId="0" fontId="3" fillId="45" borderId="14" xfId="0" applyFont="1" applyFill="1" applyBorder="1" applyAlignment="1">
      <alignment horizontal="right" wrapText="1"/>
    </xf>
    <xf numFmtId="0" fontId="7" fillId="50" borderId="0" xfId="0" applyFont="1" applyFill="1" applyBorder="1" applyAlignment="1">
      <alignment vertical="center"/>
    </xf>
    <xf numFmtId="0" fontId="43" fillId="0" borderId="14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7" fillId="50" borderId="1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 wrapText="1"/>
    </xf>
    <xf numFmtId="0" fontId="107" fillId="0" borderId="15" xfId="0" applyFont="1" applyFill="1" applyBorder="1" applyAlignment="1">
      <alignment horizontal="center" vertical="center" wrapText="1"/>
    </xf>
    <xf numFmtId="0" fontId="1" fillId="45" borderId="24" xfId="0" applyFont="1" applyFill="1" applyBorder="1" applyAlignment="1" applyProtection="1">
      <alignment horizontal="center" vertical="center" wrapText="1"/>
      <protection locked="0"/>
    </xf>
    <xf numFmtId="0" fontId="39" fillId="45" borderId="35" xfId="0" applyFont="1" applyFill="1" applyBorder="1" applyAlignment="1">
      <alignment horizontal="center" vertical="center" wrapText="1"/>
    </xf>
    <xf numFmtId="0" fontId="39" fillId="45" borderId="148" xfId="0" applyFont="1" applyFill="1" applyBorder="1" applyAlignment="1">
      <alignment horizontal="center" vertical="center" wrapText="1"/>
    </xf>
    <xf numFmtId="0" fontId="39" fillId="45" borderId="59" xfId="0" applyFont="1" applyFill="1" applyBorder="1" applyAlignment="1">
      <alignment horizontal="center" vertical="center" wrapText="1"/>
    </xf>
    <xf numFmtId="0" fontId="0" fillId="47" borderId="35" xfId="0" applyFont="1" applyFill="1" applyBorder="1" applyAlignment="1">
      <alignment horizontal="center" vertical="center" wrapText="1"/>
    </xf>
    <xf numFmtId="0" fontId="0" fillId="47" borderId="59" xfId="0" applyFont="1" applyFill="1" applyBorder="1" applyAlignment="1">
      <alignment horizontal="center" vertical="center" wrapText="1"/>
    </xf>
    <xf numFmtId="0" fontId="7" fillId="47" borderId="35" xfId="0" applyFont="1" applyFill="1" applyBorder="1" applyAlignment="1">
      <alignment horizontal="center" vertical="center"/>
    </xf>
    <xf numFmtId="0" fontId="7" fillId="47" borderId="59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 wrapText="1"/>
    </xf>
    <xf numFmtId="0" fontId="7" fillId="45" borderId="59" xfId="0" applyFont="1" applyFill="1" applyBorder="1" applyAlignment="1">
      <alignment horizontal="center" vertical="center" wrapText="1"/>
    </xf>
    <xf numFmtId="166" fontId="7" fillId="45" borderId="35" xfId="0" applyNumberFormat="1" applyFont="1" applyFill="1" applyBorder="1" applyAlignment="1">
      <alignment horizontal="center" vertical="center"/>
    </xf>
    <xf numFmtId="166" fontId="7" fillId="45" borderId="59" xfId="0" applyNumberFormat="1" applyFont="1" applyFill="1" applyBorder="1" applyAlignment="1">
      <alignment horizontal="center" vertical="center"/>
    </xf>
    <xf numFmtId="1" fontId="7" fillId="45" borderId="35" xfId="0" applyNumberFormat="1" applyFont="1" applyFill="1" applyBorder="1" applyAlignment="1">
      <alignment horizontal="center" vertical="center"/>
    </xf>
    <xf numFmtId="1" fontId="7" fillId="45" borderId="59" xfId="0" applyNumberFormat="1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left" vertical="center" wrapText="1"/>
    </xf>
    <xf numFmtId="0" fontId="0" fillId="0" borderId="150" xfId="0" applyFont="1" applyFill="1" applyBorder="1" applyAlignment="1">
      <alignment horizontal="left" vertical="center" wrapText="1"/>
    </xf>
    <xf numFmtId="0" fontId="0" fillId="0" borderId="139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37" fillId="0" borderId="39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1" xfId="0" applyFont="1" applyFill="1" applyBorder="1" applyAlignment="1" applyProtection="1">
      <alignment horizontal="center" vertical="center" wrapText="1"/>
      <protection locked="0"/>
    </xf>
    <xf numFmtId="0" fontId="0" fillId="44" borderId="75" xfId="0" applyFont="1" applyFill="1" applyBorder="1" applyAlignment="1" applyProtection="1">
      <alignment horizontal="center" vertical="center" wrapText="1"/>
      <protection locked="0"/>
    </xf>
    <xf numFmtId="0" fontId="4" fillId="45" borderId="35" xfId="0" applyFont="1" applyFill="1" applyBorder="1" applyAlignment="1" applyProtection="1">
      <alignment horizontal="center" vertical="center" wrapText="1"/>
      <protection locked="0"/>
    </xf>
    <xf numFmtId="0" fontId="4" fillId="45" borderId="148" xfId="0" applyFont="1" applyFill="1" applyBorder="1" applyAlignment="1" applyProtection="1">
      <alignment horizontal="center" vertical="center" wrapText="1"/>
      <protection locked="0"/>
    </xf>
    <xf numFmtId="0" fontId="4" fillId="45" borderId="5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" fillId="50" borderId="36" xfId="0" applyFont="1" applyFill="1" applyBorder="1" applyAlignment="1" applyProtection="1">
      <alignment horizontal="center" vertical="center" wrapText="1"/>
      <protection locked="0"/>
    </xf>
    <xf numFmtId="0" fontId="1" fillId="50" borderId="76" xfId="0" applyFont="1" applyFill="1" applyBorder="1" applyAlignment="1" applyProtection="1">
      <alignment horizontal="center" vertical="center" wrapText="1"/>
      <protection locked="0"/>
    </xf>
    <xf numFmtId="0" fontId="39" fillId="47" borderId="35" xfId="0" applyFont="1" applyFill="1" applyBorder="1" applyAlignment="1">
      <alignment horizontal="center" vertical="center" wrapText="1"/>
    </xf>
    <xf numFmtId="0" fontId="39" fillId="47" borderId="148" xfId="0" applyFont="1" applyFill="1" applyBorder="1" applyAlignment="1">
      <alignment horizontal="center" vertical="center" wrapText="1"/>
    </xf>
    <xf numFmtId="0" fontId="39" fillId="47" borderId="59" xfId="0" applyFont="1" applyFill="1" applyBorder="1" applyAlignment="1">
      <alignment horizontal="center" vertical="center" wrapText="1"/>
    </xf>
    <xf numFmtId="0" fontId="1" fillId="47" borderId="24" xfId="0" applyFont="1" applyFill="1" applyBorder="1" applyAlignment="1" applyProtection="1">
      <alignment horizontal="center" vertical="center" wrapText="1"/>
      <protection locked="0"/>
    </xf>
    <xf numFmtId="2" fontId="15" fillId="45" borderId="24" xfId="0" applyNumberFormat="1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40" borderId="24" xfId="0" applyFont="1" applyFill="1" applyBorder="1" applyAlignment="1">
      <alignment horizontal="center" vertical="center" wrapText="1"/>
    </xf>
    <xf numFmtId="0" fontId="0" fillId="42" borderId="75" xfId="0" applyFont="1" applyFill="1" applyBorder="1" applyAlignment="1">
      <alignment horizontal="center" vertical="center"/>
    </xf>
    <xf numFmtId="0" fontId="0" fillId="42" borderId="36" xfId="0" applyFont="1" applyFill="1" applyBorder="1" applyAlignment="1">
      <alignment horizontal="center" vertical="center"/>
    </xf>
    <xf numFmtId="0" fontId="0" fillId="42" borderId="76" xfId="0" applyFont="1" applyFill="1" applyBorder="1" applyAlignment="1">
      <alignment horizontal="center" vertical="center"/>
    </xf>
    <xf numFmtId="0" fontId="0" fillId="41" borderId="75" xfId="0" applyFont="1" applyFill="1" applyBorder="1" applyAlignment="1">
      <alignment horizontal="center" vertical="center"/>
    </xf>
    <xf numFmtId="0" fontId="0" fillId="41" borderId="36" xfId="0" applyFont="1" applyFill="1" applyBorder="1" applyAlignment="1">
      <alignment horizontal="center" vertical="center"/>
    </xf>
    <xf numFmtId="0" fontId="0" fillId="41" borderId="76" xfId="0" applyFont="1" applyFill="1" applyBorder="1" applyAlignment="1">
      <alignment horizontal="center" vertical="center"/>
    </xf>
    <xf numFmtId="0" fontId="1" fillId="39" borderId="24" xfId="0" applyFont="1" applyFill="1" applyBorder="1" applyAlignment="1" applyProtection="1">
      <alignment horizontal="center" vertical="center" wrapText="1"/>
      <protection locked="0"/>
    </xf>
    <xf numFmtId="0" fontId="0" fillId="44" borderId="24" xfId="0" applyFont="1" applyFill="1" applyBorder="1" applyAlignment="1" applyProtection="1">
      <alignment horizontal="center" vertical="center" wrapText="1"/>
      <protection locked="0"/>
    </xf>
    <xf numFmtId="0" fontId="1" fillId="40" borderId="24" xfId="0" applyFont="1" applyFill="1" applyBorder="1" applyAlignment="1" applyProtection="1">
      <alignment horizontal="center" vertical="center" wrapText="1"/>
      <protection locked="0"/>
    </xf>
    <xf numFmtId="0" fontId="1" fillId="41" borderId="24" xfId="0" applyFont="1" applyFill="1" applyBorder="1" applyAlignment="1" applyProtection="1">
      <alignment horizontal="center" vertical="center" wrapText="1"/>
      <protection locked="0"/>
    </xf>
    <xf numFmtId="0" fontId="14" fillId="40" borderId="35" xfId="0" applyFont="1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 wrapText="1"/>
    </xf>
    <xf numFmtId="0" fontId="0" fillId="42" borderId="24" xfId="0" applyFont="1" applyFill="1" applyBorder="1" applyAlignment="1" applyProtection="1">
      <alignment horizontal="center" vertical="center" wrapText="1"/>
      <protection locked="0"/>
    </xf>
    <xf numFmtId="0" fontId="24" fillId="43" borderId="127" xfId="0" applyFont="1" applyFill="1" applyBorder="1" applyAlignment="1">
      <alignment horizontal="center" vertical="center"/>
    </xf>
    <xf numFmtId="0" fontId="24" fillId="43" borderId="135" xfId="0" applyFont="1" applyFill="1" applyBorder="1" applyAlignment="1">
      <alignment horizontal="center" vertical="center"/>
    </xf>
    <xf numFmtId="49" fontId="1" fillId="40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2" xfId="0" applyFont="1" applyFill="1" applyBorder="1" applyAlignment="1">
      <alignment horizontal="center" vertical="center" wrapText="1"/>
    </xf>
    <xf numFmtId="0" fontId="14" fillId="44" borderId="35" xfId="0" applyFont="1" applyFill="1" applyBorder="1" applyAlignment="1">
      <alignment horizontal="center" vertical="center" wrapText="1"/>
    </xf>
    <xf numFmtId="0" fontId="14" fillId="44" borderId="59" xfId="0" applyFont="1" applyFill="1" applyBorder="1" applyAlignment="1">
      <alignment horizontal="center" vertical="center" wrapText="1"/>
    </xf>
    <xf numFmtId="0" fontId="14" fillId="45" borderId="35" xfId="0" applyFont="1" applyFill="1" applyBorder="1" applyAlignment="1">
      <alignment horizontal="center" vertical="center" wrapText="1"/>
    </xf>
    <xf numFmtId="0" fontId="14" fillId="45" borderId="59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76" xfId="0" applyFont="1" applyFill="1" applyBorder="1" applyAlignment="1" applyProtection="1">
      <alignment horizontal="center" vertical="center"/>
      <protection locked="0"/>
    </xf>
    <xf numFmtId="0" fontId="14" fillId="41" borderId="24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44" borderId="62" xfId="0" applyFont="1" applyFill="1" applyBorder="1" applyAlignment="1">
      <alignment horizontal="center" vertical="center"/>
    </xf>
    <xf numFmtId="1" fontId="30" fillId="32" borderId="82" xfId="0" applyNumberFormat="1" applyFont="1" applyFill="1" applyBorder="1" applyAlignment="1">
      <alignment horizontal="center" vertical="center"/>
    </xf>
    <xf numFmtId="0" fontId="30" fillId="32" borderId="6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42" borderId="31" xfId="0" applyFont="1" applyFill="1" applyBorder="1" applyAlignment="1">
      <alignment horizontal="left" vertical="center" wrapText="1"/>
    </xf>
    <xf numFmtId="0" fontId="12" fillId="42" borderId="64" xfId="0" applyFont="1" applyFill="1" applyBorder="1" applyAlignment="1">
      <alignment horizontal="left" vertical="center" wrapText="1"/>
    </xf>
    <xf numFmtId="0" fontId="12" fillId="42" borderId="105" xfId="0" applyFont="1" applyFill="1" applyBorder="1" applyAlignment="1">
      <alignment horizontal="left" vertical="center" wrapText="1"/>
    </xf>
    <xf numFmtId="0" fontId="12" fillId="42" borderId="15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6" fillId="51" borderId="155" xfId="0" applyFont="1" applyFill="1" applyBorder="1" applyAlignment="1">
      <alignment horizontal="center" vertical="center"/>
    </xf>
    <xf numFmtId="0" fontId="6" fillId="51" borderId="156" xfId="0" applyFont="1" applyFill="1" applyBorder="1" applyAlignment="1">
      <alignment horizontal="center" vertical="center"/>
    </xf>
    <xf numFmtId="0" fontId="7" fillId="41" borderId="157" xfId="0" applyFont="1" applyFill="1" applyBorder="1" applyAlignment="1">
      <alignment horizontal="center" vertical="center"/>
    </xf>
    <xf numFmtId="0" fontId="7" fillId="41" borderId="158" xfId="0" applyFont="1" applyFill="1" applyBorder="1" applyAlignment="1">
      <alignment horizontal="center" vertical="center"/>
    </xf>
    <xf numFmtId="0" fontId="62" fillId="52" borderId="62" xfId="0" applyFont="1" applyFill="1" applyBorder="1" applyAlignment="1">
      <alignment horizontal="center" vertical="center"/>
    </xf>
    <xf numFmtId="0" fontId="24" fillId="43" borderId="62" xfId="0" applyFont="1" applyFill="1" applyBorder="1" applyAlignment="1">
      <alignment horizontal="center" vertical="center"/>
    </xf>
    <xf numFmtId="0" fontId="31" fillId="43" borderId="62" xfId="0" applyFont="1" applyFill="1" applyBorder="1" applyAlignment="1">
      <alignment horizontal="center" vertical="center"/>
    </xf>
    <xf numFmtId="0" fontId="25" fillId="32" borderId="113" xfId="0" applyFont="1" applyFill="1" applyBorder="1" applyAlignment="1">
      <alignment horizontal="center" vertical="center"/>
    </xf>
    <xf numFmtId="0" fontId="50" fillId="48" borderId="86" xfId="0" applyFont="1" applyFill="1" applyBorder="1" applyAlignment="1">
      <alignment horizontal="center" vertical="center"/>
    </xf>
    <xf numFmtId="0" fontId="50" fillId="48" borderId="15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5" fillId="44" borderId="58" xfId="0" applyFont="1" applyFill="1" applyBorder="1" applyAlignment="1">
      <alignment horizontal="left" vertical="center"/>
    </xf>
    <xf numFmtId="0" fontId="5" fillId="44" borderId="45" xfId="0" applyFont="1" applyFill="1" applyBorder="1" applyAlignment="1">
      <alignment horizontal="left" vertical="center"/>
    </xf>
    <xf numFmtId="0" fontId="5" fillId="42" borderId="58" xfId="0" applyFont="1" applyFill="1" applyBorder="1" applyAlignment="1">
      <alignment horizontal="left" vertical="center" wrapText="1"/>
    </xf>
    <xf numFmtId="0" fontId="5" fillId="42" borderId="45" xfId="0" applyFont="1" applyFill="1" applyBorder="1" applyAlignment="1">
      <alignment horizontal="left" vertical="center" wrapText="1"/>
    </xf>
    <xf numFmtId="0" fontId="5" fillId="41" borderId="58" xfId="0" applyFont="1" applyFill="1" applyBorder="1" applyAlignment="1">
      <alignment horizontal="left" vertical="center" wrapText="1"/>
    </xf>
    <xf numFmtId="0" fontId="5" fillId="41" borderId="45" xfId="0" applyFont="1" applyFill="1" applyBorder="1" applyAlignment="1">
      <alignment horizontal="left" vertical="center" wrapText="1"/>
    </xf>
    <xf numFmtId="0" fontId="5" fillId="39" borderId="58" xfId="0" applyFont="1" applyFill="1" applyBorder="1" applyAlignment="1">
      <alignment horizontal="left" vertical="center"/>
    </xf>
    <xf numFmtId="0" fontId="5" fillId="39" borderId="45" xfId="0" applyFont="1" applyFill="1" applyBorder="1" applyAlignment="1">
      <alignment horizontal="left" vertical="center"/>
    </xf>
    <xf numFmtId="0" fontId="5" fillId="40" borderId="58" xfId="0" applyFont="1" applyFill="1" applyBorder="1" applyAlignment="1">
      <alignment horizontal="left" vertical="center"/>
    </xf>
    <xf numFmtId="0" fontId="5" fillId="40" borderId="45" xfId="0" applyFont="1" applyFill="1" applyBorder="1" applyAlignment="1">
      <alignment horizontal="left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159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left" vertical="center"/>
    </xf>
    <xf numFmtId="0" fontId="0" fillId="39" borderId="0" xfId="0" applyFont="1" applyFill="1" applyAlignment="1">
      <alignment horizontal="left" vertical="center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44" borderId="24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76" xfId="0" applyFont="1" applyFill="1" applyBorder="1" applyAlignment="1" applyProtection="1">
      <alignment horizontal="center" vertical="center" wrapText="1"/>
      <protection locked="0"/>
    </xf>
    <xf numFmtId="0" fontId="8" fillId="45" borderId="148" xfId="0" applyFont="1" applyFill="1" applyBorder="1" applyAlignment="1" applyProtection="1">
      <alignment horizontal="center" vertical="center" wrapText="1"/>
      <protection locked="0"/>
    </xf>
    <xf numFmtId="0" fontId="8" fillId="45" borderId="5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4" fillId="39" borderId="64" xfId="0" applyFont="1" applyFill="1" applyBorder="1" applyAlignment="1">
      <alignment horizontal="center" vertical="center" wrapText="1"/>
    </xf>
    <xf numFmtId="0" fontId="14" fillId="39" borderId="151" xfId="0" applyFont="1" applyFill="1" applyBorder="1" applyAlignment="1">
      <alignment horizontal="center" vertical="center" wrapText="1"/>
    </xf>
    <xf numFmtId="0" fontId="0" fillId="45" borderId="86" xfId="0" applyFont="1" applyFill="1" applyBorder="1" applyAlignment="1">
      <alignment horizontal="center" vertical="center" wrapText="1"/>
    </xf>
    <xf numFmtId="0" fontId="0" fillId="45" borderId="15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41" borderId="35" xfId="0" applyFont="1" applyFill="1" applyBorder="1" applyAlignment="1">
      <alignment horizontal="center" vertical="center"/>
    </xf>
    <xf numFmtId="0" fontId="0" fillId="42" borderId="3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166" fontId="53" fillId="0" borderId="160" xfId="0" applyNumberFormat="1" applyFont="1" applyFill="1" applyBorder="1" applyAlignment="1">
      <alignment horizontal="center" vertical="center" wrapText="1"/>
    </xf>
    <xf numFmtId="166" fontId="53" fillId="0" borderId="161" xfId="0" applyNumberFormat="1" applyFont="1" applyFill="1" applyBorder="1" applyAlignment="1">
      <alignment horizontal="center" vertical="center" wrapText="1"/>
    </xf>
    <xf numFmtId="166" fontId="53" fillId="0" borderId="16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Fill="1" applyBorder="1" applyAlignment="1" applyProtection="1">
      <alignment horizontal="center" vertical="center" wrapText="1"/>
      <protection locked="0"/>
    </xf>
    <xf numFmtId="0" fontId="0" fillId="0" borderId="153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48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151" xfId="0" applyFont="1" applyFill="1" applyBorder="1" applyAlignment="1" applyProtection="1">
      <alignment horizontal="center" vertical="center" wrapText="1"/>
      <protection locked="0"/>
    </xf>
    <xf numFmtId="0" fontId="9" fillId="0" borderId="105" xfId="0" applyFont="1" applyFill="1" applyBorder="1" applyAlignment="1" applyProtection="1">
      <alignment horizontal="center" vertical="center" wrapText="1"/>
      <protection locked="0"/>
    </xf>
    <xf numFmtId="0" fontId="9" fillId="0" borderId="153" xfId="0" applyFont="1" applyFill="1" applyBorder="1" applyAlignment="1" applyProtection="1">
      <alignment horizontal="center" vertical="center" wrapText="1"/>
      <protection locked="0"/>
    </xf>
    <xf numFmtId="166" fontId="24" fillId="43" borderId="127" xfId="0" applyNumberFormat="1" applyFont="1" applyFill="1" applyBorder="1" applyAlignment="1">
      <alignment horizontal="center" vertical="center"/>
    </xf>
    <xf numFmtId="166" fontId="24" fillId="43" borderId="163" xfId="0" applyNumberFormat="1" applyFont="1" applyFill="1" applyBorder="1" applyAlignment="1">
      <alignment horizontal="center" vertical="center"/>
    </xf>
    <xf numFmtId="166" fontId="24" fillId="43" borderId="13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7" fillId="42" borderId="7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7" fillId="44" borderId="164" xfId="0" applyFont="1" applyFill="1" applyBorder="1" applyAlignment="1">
      <alignment horizontal="center" vertical="center"/>
    </xf>
    <xf numFmtId="0" fontId="7" fillId="44" borderId="67" xfId="0" applyFont="1" applyFill="1" applyBorder="1" applyAlignment="1">
      <alignment horizontal="center" vertical="center"/>
    </xf>
    <xf numFmtId="0" fontId="7" fillId="44" borderId="165" xfId="0" applyFont="1" applyFill="1" applyBorder="1" applyAlignment="1">
      <alignment horizontal="center" vertical="center"/>
    </xf>
    <xf numFmtId="0" fontId="1" fillId="42" borderId="157" xfId="0" applyFont="1" applyFill="1" applyBorder="1" applyAlignment="1">
      <alignment horizontal="center" vertical="center"/>
    </xf>
    <xf numFmtId="0" fontId="1" fillId="42" borderId="158" xfId="0" applyFont="1" applyFill="1" applyBorder="1" applyAlignment="1">
      <alignment horizontal="center" vertical="center"/>
    </xf>
    <xf numFmtId="0" fontId="7" fillId="45" borderId="86" xfId="0" applyFont="1" applyFill="1" applyBorder="1" applyAlignment="1">
      <alignment horizontal="center" vertical="center"/>
    </xf>
    <xf numFmtId="0" fontId="7" fillId="45" borderId="67" xfId="0" applyFont="1" applyFill="1" applyBorder="1" applyAlignment="1">
      <alignment horizontal="center" vertical="center"/>
    </xf>
    <xf numFmtId="0" fontId="7" fillId="45" borderId="165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" fillId="44" borderId="24" xfId="0" applyFont="1" applyFill="1" applyBorder="1" applyAlignment="1" applyProtection="1">
      <alignment horizontal="center" vertical="center" wrapText="1"/>
      <protection locked="0"/>
    </xf>
    <xf numFmtId="0" fontId="25" fillId="39" borderId="0" xfId="0" applyFont="1" applyFill="1" applyBorder="1" applyAlignment="1" applyProtection="1">
      <alignment horizontal="right" vertical="center" wrapText="1"/>
      <protection locked="0"/>
    </xf>
    <xf numFmtId="0" fontId="30" fillId="0" borderId="166" xfId="0" applyFont="1" applyFill="1" applyBorder="1" applyAlignment="1" applyProtection="1">
      <alignment horizontal="right" vertical="center" wrapText="1"/>
      <protection locked="0"/>
    </xf>
    <xf numFmtId="0" fontId="30" fillId="0" borderId="49" xfId="0" applyFont="1" applyFill="1" applyBorder="1" applyAlignment="1" applyProtection="1">
      <alignment horizontal="right" vertical="center" wrapText="1"/>
      <protection locked="0"/>
    </xf>
    <xf numFmtId="0" fontId="30" fillId="0" borderId="51" xfId="0" applyFont="1" applyFill="1" applyBorder="1" applyAlignment="1" applyProtection="1">
      <alignment horizontal="left" vertical="center" wrapText="1"/>
      <protection locked="0"/>
    </xf>
    <xf numFmtId="0" fontId="30" fillId="0" borderId="38" xfId="0" applyFont="1" applyFill="1" applyBorder="1" applyAlignment="1" applyProtection="1">
      <alignment horizontal="left" vertical="center" wrapText="1"/>
      <protection locked="0"/>
    </xf>
    <xf numFmtId="0" fontId="30" fillId="0" borderId="167" xfId="0" applyFont="1" applyFill="1" applyBorder="1" applyAlignment="1" applyProtection="1">
      <alignment horizontal="center" vertical="center" wrapText="1"/>
      <protection locked="0"/>
    </xf>
    <xf numFmtId="0" fontId="30" fillId="0" borderId="168" xfId="0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Fill="1" applyBorder="1" applyAlignment="1" applyProtection="1">
      <alignment horizontal="right" vertical="center" wrapText="1"/>
      <protection locked="0"/>
    </xf>
    <xf numFmtId="0" fontId="30" fillId="0" borderId="45" xfId="0" applyFont="1" applyFill="1" applyBorder="1" applyAlignment="1" applyProtection="1">
      <alignment horizontal="right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21" fillId="39" borderId="0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left" vertical="center" wrapText="1"/>
      <protection locked="0"/>
    </xf>
    <xf numFmtId="0" fontId="25" fillId="0" borderId="27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Fill="1" applyBorder="1" applyAlignment="1" applyProtection="1">
      <alignment horizontal="left" vertical="center" wrapText="1"/>
      <protection locked="0"/>
    </xf>
    <xf numFmtId="0" fontId="25" fillId="0" borderId="169" xfId="0" applyFont="1" applyFill="1" applyBorder="1" applyAlignment="1" applyProtection="1">
      <alignment horizontal="left" vertical="center" wrapText="1"/>
      <protection locked="0"/>
    </xf>
    <xf numFmtId="0" fontId="9" fillId="0" borderId="59" xfId="0" applyFont="1" applyFill="1" applyBorder="1" applyAlignment="1" applyProtection="1">
      <alignment horizontal="center" vertical="top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1" fillId="4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40" borderId="75" xfId="0" applyFont="1" applyFill="1" applyBorder="1" applyAlignment="1">
      <alignment horizontal="left" vertical="center" wrapText="1"/>
    </xf>
    <xf numFmtId="0" fontId="12" fillId="40" borderId="76" xfId="0" applyFont="1" applyFill="1" applyBorder="1" applyAlignment="1">
      <alignment horizontal="left" vertical="center" wrapText="1"/>
    </xf>
    <xf numFmtId="0" fontId="12" fillId="41" borderId="75" xfId="0" applyFont="1" applyFill="1" applyBorder="1" applyAlignment="1">
      <alignment horizontal="left" vertical="center" wrapText="1"/>
    </xf>
    <xf numFmtId="0" fontId="12" fillId="41" borderId="76" xfId="0" applyFont="1" applyFill="1" applyBorder="1" applyAlignment="1">
      <alignment horizontal="left" vertical="center" wrapText="1"/>
    </xf>
    <xf numFmtId="0" fontId="14" fillId="45" borderId="88" xfId="0" applyFont="1" applyFill="1" applyBorder="1" applyAlignment="1">
      <alignment horizontal="center" vertical="center" wrapText="1"/>
    </xf>
    <xf numFmtId="0" fontId="12" fillId="39" borderId="75" xfId="0" applyFont="1" applyFill="1" applyBorder="1" applyAlignment="1">
      <alignment horizontal="left" vertical="center" wrapText="1"/>
    </xf>
    <xf numFmtId="0" fontId="12" fillId="39" borderId="76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" fillId="42" borderId="170" xfId="0" applyFont="1" applyFill="1" applyBorder="1" applyAlignment="1">
      <alignment horizontal="center" vertical="center"/>
    </xf>
    <xf numFmtId="0" fontId="1" fillId="42" borderId="171" xfId="0" applyFont="1" applyFill="1" applyBorder="1" applyAlignment="1">
      <alignment horizontal="center" vertical="center"/>
    </xf>
    <xf numFmtId="0" fontId="7" fillId="39" borderId="170" xfId="0" applyFont="1" applyFill="1" applyBorder="1" applyAlignment="1">
      <alignment horizontal="center" vertical="center"/>
    </xf>
    <xf numFmtId="0" fontId="7" fillId="39" borderId="17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right" vertical="center"/>
    </xf>
    <xf numFmtId="0" fontId="6" fillId="43" borderId="127" xfId="0" applyFont="1" applyFill="1" applyBorder="1" applyAlignment="1">
      <alignment horizontal="center" vertical="center"/>
    </xf>
    <xf numFmtId="0" fontId="6" fillId="43" borderId="135" xfId="0" applyFont="1" applyFill="1" applyBorder="1" applyAlignment="1">
      <alignment horizontal="center" vertical="center"/>
    </xf>
    <xf numFmtId="0" fontId="24" fillId="43" borderId="149" xfId="0" applyFont="1" applyFill="1" applyBorder="1" applyAlignment="1">
      <alignment horizontal="center" vertical="center"/>
    </xf>
    <xf numFmtId="0" fontId="24" fillId="43" borderId="139" xfId="0" applyFont="1" applyFill="1" applyBorder="1" applyAlignment="1">
      <alignment horizontal="center" vertical="center"/>
    </xf>
    <xf numFmtId="0" fontId="24" fillId="43" borderId="118" xfId="0" applyFont="1" applyFill="1" applyBorder="1" applyAlignment="1">
      <alignment horizontal="center" vertical="center"/>
    </xf>
    <xf numFmtId="0" fontId="24" fillId="43" borderId="172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7" fillId="40" borderId="157" xfId="0" applyFont="1" applyFill="1" applyBorder="1" applyAlignment="1">
      <alignment horizontal="center" vertical="center"/>
    </xf>
    <xf numFmtId="0" fontId="7" fillId="40" borderId="158" xfId="0" applyFont="1" applyFill="1" applyBorder="1" applyAlignment="1">
      <alignment horizontal="center" vertical="center"/>
    </xf>
    <xf numFmtId="0" fontId="24" fillId="43" borderId="6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166" fontId="53" fillId="0" borderId="99" xfId="0" applyNumberFormat="1" applyFont="1" applyFill="1" applyBorder="1" applyAlignment="1">
      <alignment horizontal="center" vertical="center" wrapText="1"/>
    </xf>
    <xf numFmtId="166" fontId="53" fillId="0" borderId="126" xfId="0" applyNumberFormat="1" applyFont="1" applyFill="1" applyBorder="1" applyAlignment="1">
      <alignment horizontal="center" vertical="center" wrapText="1"/>
    </xf>
    <xf numFmtId="0" fontId="7" fillId="51" borderId="155" xfId="0" applyFont="1" applyFill="1" applyBorder="1" applyAlignment="1">
      <alignment horizontal="center" vertical="center"/>
    </xf>
    <xf numFmtId="0" fontId="7" fillId="51" borderId="173" xfId="0" applyFont="1" applyFill="1" applyBorder="1" applyAlignment="1">
      <alignment horizontal="center" vertical="center"/>
    </xf>
    <xf numFmtId="0" fontId="7" fillId="51" borderId="156" xfId="0" applyFont="1" applyFill="1" applyBorder="1" applyAlignment="1">
      <alignment horizontal="center" vertical="center"/>
    </xf>
    <xf numFmtId="0" fontId="7" fillId="39" borderId="157" xfId="0" applyFont="1" applyFill="1" applyBorder="1" applyAlignment="1">
      <alignment horizontal="center" vertical="center"/>
    </xf>
    <xf numFmtId="0" fontId="7" fillId="39" borderId="158" xfId="0" applyFont="1" applyFill="1" applyBorder="1" applyAlignment="1">
      <alignment horizontal="center" vertical="center"/>
    </xf>
    <xf numFmtId="0" fontId="7" fillId="39" borderId="174" xfId="0" applyFont="1" applyFill="1" applyBorder="1" applyAlignment="1">
      <alignment horizontal="center" vertical="center"/>
    </xf>
    <xf numFmtId="0" fontId="7" fillId="39" borderId="175" xfId="0" applyFont="1" applyFill="1" applyBorder="1" applyAlignment="1">
      <alignment horizontal="center" vertical="center"/>
    </xf>
    <xf numFmtId="0" fontId="7" fillId="42" borderId="174" xfId="0" applyFont="1" applyFill="1" applyBorder="1" applyAlignment="1">
      <alignment horizontal="center" vertical="center"/>
    </xf>
    <xf numFmtId="0" fontId="7" fillId="42" borderId="175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9" xfId="0" applyFont="1" applyFill="1" applyBorder="1" applyAlignment="1">
      <alignment horizontal="center" vertical="center"/>
    </xf>
    <xf numFmtId="0" fontId="1" fillId="44" borderId="17" xfId="0" applyFont="1" applyFill="1" applyBorder="1" applyAlignment="1">
      <alignment horizontal="center" vertical="center"/>
    </xf>
    <xf numFmtId="0" fontId="1" fillId="44" borderId="165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23" fillId="42" borderId="17" xfId="0" applyFont="1" applyFill="1" applyBorder="1" applyAlignment="1">
      <alignment horizontal="center" vertical="center" wrapText="1"/>
    </xf>
    <xf numFmtId="0" fontId="23" fillId="42" borderId="67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left" vertical="center" wrapText="1"/>
    </xf>
    <xf numFmtId="0" fontId="9" fillId="0" borderId="163" xfId="0" applyFont="1" applyFill="1" applyBorder="1" applyAlignment="1">
      <alignment horizontal="left" vertical="center" wrapText="1"/>
    </xf>
    <xf numFmtId="0" fontId="9" fillId="0" borderId="135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" fillId="44" borderId="59" xfId="0" applyFont="1" applyFill="1" applyBorder="1" applyAlignment="1" applyProtection="1">
      <alignment horizontal="center" vertical="center" wrapText="1"/>
      <protection locked="0"/>
    </xf>
    <xf numFmtId="0" fontId="0" fillId="0" borderId="118" xfId="0" applyFont="1" applyFill="1" applyBorder="1" applyAlignment="1">
      <alignment horizontal="left" vertical="center" wrapText="1"/>
    </xf>
    <xf numFmtId="0" fontId="0" fillId="0" borderId="167" xfId="0" applyFont="1" applyFill="1" applyBorder="1" applyAlignment="1">
      <alignment horizontal="left" vertical="center" wrapText="1"/>
    </xf>
    <xf numFmtId="0" fontId="0" fillId="0" borderId="172" xfId="0" applyFont="1" applyFill="1" applyBorder="1" applyAlignment="1">
      <alignment horizontal="left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39" borderId="0" xfId="0" applyFont="1" applyFill="1" applyBorder="1" applyAlignment="1" applyProtection="1">
      <alignment horizontal="left" vertical="center" wrapText="1"/>
      <protection locked="0"/>
    </xf>
    <xf numFmtId="0" fontId="1" fillId="45" borderId="127" xfId="0" applyFont="1" applyFill="1" applyBorder="1" applyAlignment="1">
      <alignment horizontal="center" vertical="center" wrapText="1"/>
    </xf>
    <xf numFmtId="0" fontId="1" fillId="45" borderId="163" xfId="0" applyFont="1" applyFill="1" applyBorder="1" applyAlignment="1">
      <alignment horizontal="center" vertical="center" wrapText="1"/>
    </xf>
    <xf numFmtId="0" fontId="1" fillId="45" borderId="135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 applyProtection="1">
      <alignment horizontal="left" wrapText="1"/>
      <protection locked="0"/>
    </xf>
    <xf numFmtId="0" fontId="19" fillId="44" borderId="0" xfId="0" applyFont="1" applyFill="1" applyBorder="1" applyAlignment="1" applyProtection="1">
      <alignment horizontal="right" wrapText="1"/>
      <protection locked="0"/>
    </xf>
    <xf numFmtId="0" fontId="88" fillId="0" borderId="127" xfId="0" applyFont="1" applyFill="1" applyBorder="1" applyAlignment="1">
      <alignment horizontal="left" vertical="center" wrapText="1"/>
    </xf>
    <xf numFmtId="0" fontId="88" fillId="0" borderId="163" xfId="0" applyFont="1" applyFill="1" applyBorder="1" applyAlignment="1">
      <alignment horizontal="left" vertical="center" wrapText="1"/>
    </xf>
    <xf numFmtId="0" fontId="88" fillId="0" borderId="135" xfId="0" applyFont="1" applyFill="1" applyBorder="1" applyAlignment="1">
      <alignment horizontal="left" vertical="center" wrapText="1"/>
    </xf>
    <xf numFmtId="0" fontId="88" fillId="0" borderId="149" xfId="0" applyFont="1" applyFill="1" applyBorder="1" applyAlignment="1">
      <alignment horizontal="left" vertical="center" wrapText="1"/>
    </xf>
    <xf numFmtId="0" fontId="88" fillId="0" borderId="150" xfId="0" applyFont="1" applyFill="1" applyBorder="1" applyAlignment="1">
      <alignment horizontal="left" vertical="center" wrapText="1"/>
    </xf>
    <xf numFmtId="0" fontId="88" fillId="0" borderId="1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 applyProtection="1">
      <alignment vertical="center" wrapText="1"/>
      <protection locked="0"/>
    </xf>
    <xf numFmtId="0" fontId="1" fillId="0" borderId="176" xfId="0" applyFont="1" applyFill="1" applyBorder="1" applyAlignment="1">
      <alignment horizontal="center" vertical="center"/>
    </xf>
    <xf numFmtId="0" fontId="1" fillId="0" borderId="177" xfId="0" applyFont="1" applyFill="1" applyBorder="1" applyAlignment="1">
      <alignment horizontal="center" vertical="center"/>
    </xf>
    <xf numFmtId="0" fontId="1" fillId="0" borderId="178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left" vertical="center" wrapText="1"/>
    </xf>
    <xf numFmtId="0" fontId="0" fillId="0" borderId="163" xfId="0" applyFont="1" applyFill="1" applyBorder="1" applyAlignment="1">
      <alignment horizontal="left" vertical="center" wrapText="1"/>
    </xf>
    <xf numFmtId="0" fontId="0" fillId="0" borderId="135" xfId="0" applyFont="1" applyFill="1" applyBorder="1" applyAlignment="1">
      <alignment horizontal="left" vertical="center" wrapText="1"/>
    </xf>
    <xf numFmtId="0" fontId="0" fillId="0" borderId="127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0" fillId="0" borderId="1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10" fillId="0" borderId="17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48" xfId="0" applyFont="1" applyFill="1" applyBorder="1" applyAlignment="1" applyProtection="1">
      <alignment horizontal="center" vertical="center" wrapText="1"/>
      <protection locked="0"/>
    </xf>
    <xf numFmtId="0" fontId="0" fillId="0" borderId="163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0" fontId="0" fillId="0" borderId="139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0" fillId="0" borderId="172" xfId="0" applyFont="1" applyFill="1" applyBorder="1" applyAlignment="1">
      <alignment horizontal="center" vertical="center" wrapText="1"/>
    </xf>
    <xf numFmtId="0" fontId="4" fillId="0" borderId="180" xfId="0" applyFont="1" applyFill="1" applyBorder="1" applyAlignment="1">
      <alignment horizontal="center" vertical="center" wrapText="1"/>
    </xf>
    <xf numFmtId="0" fontId="4" fillId="0" borderId="181" xfId="0" applyFont="1" applyFill="1" applyBorder="1" applyAlignment="1">
      <alignment horizontal="center" vertical="center" wrapText="1"/>
    </xf>
    <xf numFmtId="0" fontId="1" fillId="0" borderId="180" xfId="0" applyFont="1" applyFill="1" applyBorder="1" applyAlignment="1">
      <alignment horizontal="center" vertical="center" wrapText="1"/>
    </xf>
    <xf numFmtId="0" fontId="1" fillId="0" borderId="182" xfId="0" applyFont="1" applyFill="1" applyBorder="1" applyAlignment="1">
      <alignment horizontal="center" vertical="center" wrapText="1"/>
    </xf>
    <xf numFmtId="0" fontId="1" fillId="0" borderId="181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163" xfId="0" applyFont="1" applyFill="1" applyBorder="1" applyAlignment="1">
      <alignment horizontal="center" vertical="center"/>
    </xf>
    <xf numFmtId="0" fontId="1" fillId="0" borderId="135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vertical="center" wrapText="1"/>
    </xf>
    <xf numFmtId="0" fontId="0" fillId="0" borderId="163" xfId="0" applyFont="1" applyFill="1" applyBorder="1" applyAlignment="1">
      <alignment vertical="center" wrapText="1"/>
    </xf>
    <xf numFmtId="0" fontId="0" fillId="0" borderId="135" xfId="0" applyFont="1" applyFill="1" applyBorder="1" applyAlignment="1">
      <alignment vertical="center" wrapText="1"/>
    </xf>
    <xf numFmtId="0" fontId="0" fillId="0" borderId="167" xfId="0" applyFont="1" applyFill="1" applyBorder="1" applyAlignment="1">
      <alignment horizontal="center" vertical="center" wrapText="1"/>
    </xf>
    <xf numFmtId="0" fontId="1" fillId="0" borderId="155" xfId="0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center" vertical="center" wrapText="1"/>
    </xf>
    <xf numFmtId="0" fontId="1" fillId="0" borderId="15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1" fillId="41" borderId="75" xfId="0" applyFont="1" applyFill="1" applyBorder="1" applyAlignment="1" applyProtection="1">
      <alignment horizontal="center" vertical="center" wrapText="1"/>
      <protection locked="0"/>
    </xf>
    <xf numFmtId="0" fontId="1" fillId="41" borderId="76" xfId="0" applyFont="1" applyFill="1" applyBorder="1" applyAlignment="1" applyProtection="1">
      <alignment horizontal="center" vertical="center" wrapText="1"/>
      <protection locked="0"/>
    </xf>
    <xf numFmtId="0" fontId="0" fillId="42" borderId="75" xfId="0" applyFont="1" applyFill="1" applyBorder="1" applyAlignment="1" applyProtection="1">
      <alignment horizontal="center" vertical="center" wrapText="1"/>
      <protection locked="0"/>
    </xf>
    <xf numFmtId="0" fontId="0" fillId="42" borderId="76" xfId="0" applyFont="1" applyFill="1" applyBorder="1" applyAlignment="1" applyProtection="1">
      <alignment horizontal="center" vertical="center" wrapText="1"/>
      <protection locked="0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44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2" fillId="42" borderId="75" xfId="0" applyFont="1" applyFill="1" applyBorder="1" applyAlignment="1">
      <alignment horizontal="left" vertical="center" wrapText="1"/>
    </xf>
    <xf numFmtId="0" fontId="12" fillId="42" borderId="76" xfId="0" applyFont="1" applyFill="1" applyBorder="1" applyAlignment="1">
      <alignment horizontal="left" vertical="center" wrapText="1"/>
    </xf>
    <xf numFmtId="0" fontId="12" fillId="44" borderId="183" xfId="0" applyFont="1" applyFill="1" applyBorder="1" applyAlignment="1">
      <alignment horizontal="left" vertical="center" wrapText="1"/>
    </xf>
    <xf numFmtId="0" fontId="12" fillId="44" borderId="18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" fontId="20" fillId="44" borderId="0" xfId="0" applyNumberFormat="1" applyFont="1" applyFill="1" applyBorder="1" applyAlignment="1" applyProtection="1">
      <alignment horizontal="right" wrapText="1"/>
      <protection locked="0"/>
    </xf>
    <xf numFmtId="0" fontId="20" fillId="44" borderId="0" xfId="0" applyFont="1" applyFill="1" applyBorder="1" applyAlignment="1" applyProtection="1">
      <alignment horizontal="right" wrapText="1"/>
      <protection locked="0"/>
    </xf>
    <xf numFmtId="0" fontId="46" fillId="0" borderId="0" xfId="0" applyFont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5" fillId="39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" fontId="33" fillId="44" borderId="0" xfId="0" applyNumberFormat="1" applyFont="1" applyFill="1" applyBorder="1" applyAlignment="1" applyProtection="1">
      <alignment horizontal="right" wrapText="1"/>
      <protection locked="0"/>
    </xf>
    <xf numFmtId="0" fontId="25" fillId="45" borderId="0" xfId="0" applyFont="1" applyFill="1" applyBorder="1" applyAlignment="1" applyProtection="1">
      <alignment horizontal="right" vertical="center" wrapText="1"/>
      <protection locked="0"/>
    </xf>
    <xf numFmtId="0" fontId="20" fillId="0" borderId="185" xfId="0" applyFont="1" applyFill="1" applyBorder="1" applyAlignment="1" applyProtection="1">
      <alignment horizontal="right" vertical="center" wrapText="1"/>
      <protection locked="0"/>
    </xf>
    <xf numFmtId="0" fontId="20" fillId="0" borderId="60" xfId="0" applyFont="1" applyFill="1" applyBorder="1" applyAlignment="1" applyProtection="1">
      <alignment horizontal="right" vertical="center" wrapText="1"/>
      <protection locked="0"/>
    </xf>
    <xf numFmtId="0" fontId="0" fillId="39" borderId="0" xfId="0" applyFont="1" applyFill="1" applyBorder="1" applyAlignment="1" applyProtection="1">
      <alignment horizontal="left" vertical="top" wrapText="1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4" fillId="45" borderId="186" xfId="0" applyFont="1" applyFill="1" applyBorder="1" applyAlignment="1" applyProtection="1">
      <alignment horizontal="center" vertical="center" wrapText="1"/>
      <protection locked="0"/>
    </xf>
    <xf numFmtId="0" fontId="4" fillId="45" borderId="187" xfId="0" applyFont="1" applyFill="1" applyBorder="1" applyAlignment="1" applyProtection="1">
      <alignment horizontal="center" vertical="center" wrapText="1"/>
      <protection locked="0"/>
    </xf>
    <xf numFmtId="0" fontId="0" fillId="0" borderId="100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1" fillId="0" borderId="188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12" fillId="0" borderId="7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left" vertical="top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53" xfId="0" applyFont="1" applyFill="1" applyBorder="1" applyAlignment="1">
      <alignment horizontal="center" vertical="center" wrapText="1"/>
    </xf>
    <xf numFmtId="0" fontId="0" fillId="45" borderId="0" xfId="0" applyFont="1" applyFill="1" applyAlignment="1">
      <alignment horizontal="left" vertical="center"/>
    </xf>
    <xf numFmtId="0" fontId="21" fillId="0" borderId="105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8" fillId="45" borderId="35" xfId="0" applyFont="1" applyFill="1" applyBorder="1" applyAlignment="1" applyProtection="1">
      <alignment horizontal="center" vertical="center" wrapText="1"/>
      <protection locked="0"/>
    </xf>
    <xf numFmtId="0" fontId="12" fillId="44" borderId="75" xfId="0" applyFont="1" applyFill="1" applyBorder="1" applyAlignment="1">
      <alignment horizontal="left" vertical="center" wrapText="1"/>
    </xf>
    <xf numFmtId="0" fontId="12" fillId="44" borderId="76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left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0" fillId="44" borderId="75" xfId="0" applyFont="1" applyFill="1" applyBorder="1" applyAlignment="1">
      <alignment horizontal="left" vertical="center" wrapText="1"/>
    </xf>
    <xf numFmtId="0" fontId="10" fillId="44" borderId="76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9" fillId="0" borderId="75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9" fillId="42" borderId="105" xfId="0" applyFont="1" applyFill="1" applyBorder="1" applyAlignment="1">
      <alignment horizontal="right" vertical="center" wrapText="1"/>
    </xf>
    <xf numFmtId="0" fontId="49" fillId="42" borderId="153" xfId="0" applyFont="1" applyFill="1" applyBorder="1" applyAlignment="1">
      <alignment horizontal="right" vertical="center" wrapText="1"/>
    </xf>
    <xf numFmtId="0" fontId="12" fillId="41" borderId="189" xfId="0" applyFont="1" applyFill="1" applyBorder="1" applyAlignment="1">
      <alignment horizontal="left" vertical="center" wrapText="1"/>
    </xf>
    <xf numFmtId="0" fontId="12" fillId="41" borderId="120" xfId="0" applyFont="1" applyFill="1" applyBorder="1" applyAlignment="1">
      <alignment horizontal="left" vertical="center" wrapText="1"/>
    </xf>
    <xf numFmtId="0" fontId="25" fillId="39" borderId="0" xfId="0" applyFont="1" applyFill="1" applyAlignment="1">
      <alignment horizontal="right" vertical="center"/>
    </xf>
    <xf numFmtId="0" fontId="107" fillId="45" borderId="23" xfId="0" applyFont="1" applyFill="1" applyBorder="1" applyAlignment="1">
      <alignment horizontal="center" vertical="center" wrapText="1"/>
    </xf>
    <xf numFmtId="0" fontId="107" fillId="45" borderId="20" xfId="0" applyFont="1" applyFill="1" applyBorder="1" applyAlignment="1">
      <alignment horizontal="center" vertical="center" wrapText="1"/>
    </xf>
    <xf numFmtId="0" fontId="109" fillId="45" borderId="119" xfId="0" applyFont="1" applyFill="1" applyBorder="1" applyAlignment="1">
      <alignment horizontal="center" vertical="center" wrapText="1"/>
    </xf>
    <xf numFmtId="0" fontId="109" fillId="45" borderId="190" xfId="0" applyFont="1" applyFill="1" applyBorder="1" applyAlignment="1">
      <alignment horizontal="center" vertical="center" wrapText="1"/>
    </xf>
    <xf numFmtId="0" fontId="109" fillId="45" borderId="191" xfId="0" applyFont="1" applyFill="1" applyBorder="1" applyAlignment="1">
      <alignment horizontal="center" vertical="center" wrapText="1"/>
    </xf>
    <xf numFmtId="0" fontId="0" fillId="45" borderId="84" xfId="0" applyFont="1" applyFill="1" applyBorder="1" applyAlignment="1">
      <alignment horizontal="center" vertical="center"/>
    </xf>
    <xf numFmtId="0" fontId="0" fillId="45" borderId="124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52" xfId="0" applyFont="1" applyFill="1" applyBorder="1" applyAlignment="1" applyProtection="1">
      <alignment horizontal="center" vertical="center" wrapText="1"/>
      <protection locked="0"/>
    </xf>
    <xf numFmtId="0" fontId="23" fillId="42" borderId="18" xfId="0" applyFont="1" applyFill="1" applyBorder="1" applyAlignment="1">
      <alignment horizontal="center" vertical="center" wrapText="1"/>
    </xf>
    <xf numFmtId="0" fontId="0" fillId="42" borderId="17" xfId="0" applyFont="1" applyFill="1" applyBorder="1" applyAlignment="1">
      <alignment horizontal="center" vertical="center"/>
    </xf>
    <xf numFmtId="0" fontId="0" fillId="42" borderId="18" xfId="0" applyFont="1" applyFill="1" applyBorder="1" applyAlignment="1">
      <alignment horizontal="center" vertical="center"/>
    </xf>
    <xf numFmtId="0" fontId="23" fillId="42" borderId="22" xfId="0" applyFont="1" applyFill="1" applyBorder="1" applyAlignment="1">
      <alignment horizontal="center" vertical="center" wrapText="1"/>
    </xf>
    <xf numFmtId="0" fontId="23" fillId="42" borderId="19" xfId="0" applyFont="1" applyFill="1" applyBorder="1" applyAlignment="1">
      <alignment horizontal="center" vertical="center" wrapText="1"/>
    </xf>
    <xf numFmtId="0" fontId="22" fillId="42" borderId="17" xfId="0" applyFont="1" applyFill="1" applyBorder="1" applyAlignment="1">
      <alignment horizontal="center" vertical="center" wrapText="1"/>
    </xf>
    <xf numFmtId="0" fontId="22" fillId="42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07" fillId="8" borderId="17" xfId="0" applyFont="1" applyFill="1" applyBorder="1" applyAlignment="1">
      <alignment horizontal="center" vertical="center" wrapText="1"/>
    </xf>
    <xf numFmtId="0" fontId="107" fillId="8" borderId="1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18" fillId="4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45" borderId="140" xfId="0" applyFont="1" applyFill="1" applyBorder="1" applyAlignment="1">
      <alignment horizontal="center" vertical="center" wrapText="1"/>
    </xf>
    <xf numFmtId="0" fontId="10" fillId="8" borderId="134" xfId="0" applyFont="1" applyFill="1" applyBorder="1" applyAlignment="1">
      <alignment horizontal="center" vertical="center" wrapText="1"/>
    </xf>
    <xf numFmtId="0" fontId="23" fillId="44" borderId="134" xfId="0" applyFont="1" applyFill="1" applyBorder="1" applyAlignment="1">
      <alignment horizontal="center" vertical="center" wrapText="1"/>
    </xf>
    <xf numFmtId="0" fontId="23" fillId="44" borderId="18" xfId="0" applyFont="1" applyFill="1" applyBorder="1" applyAlignment="1">
      <alignment horizontal="center" vertical="center" wrapText="1"/>
    </xf>
    <xf numFmtId="0" fontId="23" fillId="42" borderId="134" xfId="0" applyFont="1" applyFill="1" applyBorder="1" applyAlignment="1">
      <alignment horizontal="center" vertical="center" wrapText="1"/>
    </xf>
    <xf numFmtId="0" fontId="18" fillId="0" borderId="134" xfId="0" applyFont="1" applyFill="1" applyBorder="1" applyAlignment="1">
      <alignment horizontal="center" vertical="center" wrapText="1"/>
    </xf>
    <xf numFmtId="0" fontId="18" fillId="0" borderId="140" xfId="0" applyFont="1" applyFill="1" applyBorder="1" applyAlignment="1">
      <alignment horizontal="center" vertical="center" wrapText="1"/>
    </xf>
    <xf numFmtId="0" fontId="22" fillId="0" borderId="192" xfId="0" applyFont="1" applyFill="1" applyBorder="1" applyAlignment="1">
      <alignment horizontal="center" vertical="center" wrapText="1"/>
    </xf>
    <xf numFmtId="0" fontId="23" fillId="0" borderId="192" xfId="0" applyFont="1" applyFill="1" applyBorder="1" applyAlignment="1">
      <alignment horizontal="center" vertical="center" wrapText="1"/>
    </xf>
    <xf numFmtId="0" fontId="23" fillId="0" borderId="152" xfId="0" applyFont="1" applyFill="1" applyBorder="1" applyAlignment="1">
      <alignment horizontal="center" vertical="center" wrapText="1"/>
    </xf>
    <xf numFmtId="0" fontId="23" fillId="42" borderId="179" xfId="0" applyFont="1" applyFill="1" applyBorder="1" applyAlignment="1">
      <alignment horizontal="center" vertical="center" wrapText="1"/>
    </xf>
    <xf numFmtId="0" fontId="22" fillId="49" borderId="134" xfId="0" applyFont="1" applyFill="1" applyBorder="1" applyAlignment="1">
      <alignment horizontal="center" vertical="center" wrapText="1"/>
    </xf>
    <xf numFmtId="0" fontId="22" fillId="49" borderId="18" xfId="0" applyFont="1" applyFill="1" applyBorder="1" applyAlignment="1">
      <alignment horizontal="center" vertical="center" wrapText="1"/>
    </xf>
    <xf numFmtId="0" fontId="1" fillId="0" borderId="13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49" borderId="90" xfId="0" applyFont="1" applyFill="1" applyBorder="1" applyAlignment="1">
      <alignment horizontal="center" vertical="center"/>
    </xf>
    <xf numFmtId="0" fontId="1" fillId="49" borderId="14" xfId="0" applyFont="1" applyFill="1" applyBorder="1" applyAlignment="1">
      <alignment horizontal="center" vertical="center"/>
    </xf>
    <xf numFmtId="0" fontId="23" fillId="41" borderId="134" xfId="0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center" vertical="center" wrapText="1"/>
    </xf>
    <xf numFmtId="0" fontId="23" fillId="39" borderId="134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23" fillId="40" borderId="134" xfId="0" applyFont="1" applyFill="1" applyBorder="1" applyAlignment="1">
      <alignment horizontal="center" vertical="center" wrapText="1"/>
    </xf>
    <xf numFmtId="0" fontId="23" fillId="40" borderId="18" xfId="0" applyFont="1" applyFill="1" applyBorder="1" applyAlignment="1">
      <alignment horizontal="center" vertical="center" wrapText="1"/>
    </xf>
    <xf numFmtId="0" fontId="18" fillId="43" borderId="67" xfId="0" applyFont="1" applyFill="1" applyBorder="1" applyAlignment="1">
      <alignment horizontal="center" vertical="center" wrapText="1"/>
    </xf>
    <xf numFmtId="0" fontId="107" fillId="0" borderId="140" xfId="0" applyFont="1" applyFill="1" applyBorder="1" applyAlignment="1">
      <alignment horizontal="center" vertical="center" wrapText="1"/>
    </xf>
    <xf numFmtId="0" fontId="18" fillId="42" borderId="22" xfId="0" applyFont="1" applyFill="1" applyBorder="1" applyAlignment="1">
      <alignment horizontal="center" vertical="center" wrapText="1"/>
    </xf>
    <xf numFmtId="0" fontId="18" fillId="42" borderId="19" xfId="0" applyFont="1" applyFill="1" applyBorder="1" applyAlignment="1">
      <alignment horizontal="center" vertical="center" wrapText="1"/>
    </xf>
    <xf numFmtId="0" fontId="18" fillId="49" borderId="17" xfId="0" applyFont="1" applyFill="1" applyBorder="1" applyAlignment="1">
      <alignment horizontal="center" vertical="center" wrapText="1"/>
    </xf>
    <xf numFmtId="0" fontId="18" fillId="49" borderId="18" xfId="0" applyFont="1" applyFill="1" applyBorder="1" applyAlignment="1">
      <alignment horizontal="center" vertical="center" wrapText="1"/>
    </xf>
    <xf numFmtId="0" fontId="23" fillId="44" borderId="17" xfId="0" applyFont="1" applyFill="1" applyBorder="1" applyAlignment="1">
      <alignment horizontal="center" vertical="center" wrapText="1"/>
    </xf>
    <xf numFmtId="0" fontId="23" fillId="42" borderId="14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57" fillId="53" borderId="193" xfId="0" applyFont="1" applyFill="1" applyBorder="1" applyAlignment="1">
      <alignment horizontal="center" vertical="center"/>
    </xf>
    <xf numFmtId="0" fontId="57" fillId="53" borderId="194" xfId="0" applyFont="1" applyFill="1" applyBorder="1" applyAlignment="1">
      <alignment horizontal="center" vertical="center"/>
    </xf>
    <xf numFmtId="0" fontId="57" fillId="53" borderId="195" xfId="0" applyFont="1" applyFill="1" applyBorder="1" applyAlignment="1">
      <alignment horizontal="center" vertical="center"/>
    </xf>
    <xf numFmtId="0" fontId="57" fillId="53" borderId="196" xfId="0" applyFont="1" applyFill="1" applyBorder="1" applyAlignment="1">
      <alignment horizontal="center" vertical="center"/>
    </xf>
    <xf numFmtId="0" fontId="57" fillId="53" borderId="197" xfId="0" applyFont="1" applyFill="1" applyBorder="1" applyAlignment="1">
      <alignment horizontal="center" vertical="center"/>
    </xf>
    <xf numFmtId="0" fontId="57" fillId="53" borderId="198" xfId="0" applyFont="1" applyFill="1" applyBorder="1" applyAlignment="1">
      <alignment horizontal="center" vertical="center"/>
    </xf>
    <xf numFmtId="0" fontId="7" fillId="32" borderId="149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/>
    </xf>
    <xf numFmtId="0" fontId="7" fillId="32" borderId="19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 wrapText="1"/>
    </xf>
    <xf numFmtId="0" fontId="18" fillId="42" borderId="18" xfId="0" applyFont="1" applyFill="1" applyBorder="1" applyAlignment="1">
      <alignment horizontal="center" vertical="center" wrapText="1"/>
    </xf>
    <xf numFmtId="0" fontId="14" fillId="45" borderId="119" xfId="0" applyFont="1" applyFill="1" applyBorder="1" applyAlignment="1">
      <alignment horizontal="center" vertical="center" wrapText="1"/>
    </xf>
    <xf numFmtId="0" fontId="14" fillId="45" borderId="190" xfId="0" applyFont="1" applyFill="1" applyBorder="1" applyAlignment="1">
      <alignment horizontal="center" vertical="center" wrapText="1"/>
    </xf>
    <xf numFmtId="0" fontId="6" fillId="52" borderId="86" xfId="0" applyFont="1" applyFill="1" applyBorder="1" applyAlignment="1">
      <alignment horizontal="center" vertical="center"/>
    </xf>
    <xf numFmtId="0" fontId="6" fillId="52" borderId="67" xfId="0" applyFont="1" applyFill="1" applyBorder="1" applyAlignment="1">
      <alignment horizontal="center" vertical="center"/>
    </xf>
    <xf numFmtId="0" fontId="6" fillId="52" borderId="159" xfId="0" applyFont="1" applyFill="1" applyBorder="1" applyAlignment="1">
      <alignment horizontal="center" vertical="center"/>
    </xf>
    <xf numFmtId="0" fontId="57" fillId="48" borderId="86" xfId="0" applyFont="1" applyFill="1" applyBorder="1" applyAlignment="1">
      <alignment horizontal="center" vertical="center"/>
    </xf>
    <xf numFmtId="0" fontId="57" fillId="48" borderId="67" xfId="0" applyFont="1" applyFill="1" applyBorder="1" applyAlignment="1">
      <alignment horizontal="center" vertical="center"/>
    </xf>
    <xf numFmtId="0" fontId="57" fillId="48" borderId="159" xfId="0" applyFont="1" applyFill="1" applyBorder="1" applyAlignment="1">
      <alignment horizontal="center" vertical="center"/>
    </xf>
    <xf numFmtId="0" fontId="24" fillId="40" borderId="200" xfId="0" applyFont="1" applyFill="1" applyBorder="1" applyAlignment="1">
      <alignment horizontal="center" vertical="center"/>
    </xf>
    <xf numFmtId="0" fontId="24" fillId="40" borderId="177" xfId="0" applyFont="1" applyFill="1" applyBorder="1" applyAlignment="1">
      <alignment horizontal="center" vertical="center"/>
    </xf>
    <xf numFmtId="0" fontId="24" fillId="40" borderId="201" xfId="0" applyFont="1" applyFill="1" applyBorder="1" applyAlignment="1">
      <alignment horizontal="center" vertical="center"/>
    </xf>
    <xf numFmtId="0" fontId="24" fillId="40" borderId="47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40" borderId="48" xfId="0" applyFont="1" applyFill="1" applyBorder="1" applyAlignment="1">
      <alignment horizontal="center" vertical="center"/>
    </xf>
    <xf numFmtId="0" fontId="7" fillId="40" borderId="174" xfId="0" applyFont="1" applyFill="1" applyBorder="1" applyAlignment="1">
      <alignment horizontal="center" vertical="center"/>
    </xf>
    <xf numFmtId="0" fontId="7" fillId="40" borderId="175" xfId="0" applyFont="1" applyFill="1" applyBorder="1" applyAlignment="1">
      <alignment horizontal="center" vertical="center"/>
    </xf>
    <xf numFmtId="0" fontId="7" fillId="40" borderId="170" xfId="0" applyFont="1" applyFill="1" applyBorder="1" applyAlignment="1">
      <alignment horizontal="center" vertical="center"/>
    </xf>
    <xf numFmtId="0" fontId="7" fillId="40" borderId="171" xfId="0" applyFont="1" applyFill="1" applyBorder="1" applyAlignment="1">
      <alignment horizontal="center" vertical="center"/>
    </xf>
    <xf numFmtId="0" fontId="1" fillId="0" borderId="202" xfId="0" applyFont="1" applyFill="1" applyBorder="1" applyAlignment="1">
      <alignment horizontal="center" vertical="center"/>
    </xf>
    <xf numFmtId="0" fontId="1" fillId="51" borderId="154" xfId="0" applyFont="1" applyFill="1" applyBorder="1" applyAlignment="1">
      <alignment horizontal="center" vertical="center" wrapText="1"/>
    </xf>
    <xf numFmtId="0" fontId="24" fillId="46" borderId="62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 wrapText="1"/>
    </xf>
    <xf numFmtId="0" fontId="13" fillId="0" borderId="20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167" xfId="0" applyFont="1" applyFill="1" applyBorder="1" applyAlignment="1">
      <alignment horizontal="center" vertical="center" wrapText="1"/>
    </xf>
    <xf numFmtId="0" fontId="0" fillId="32" borderId="113" xfId="0" applyFont="1" applyFill="1" applyBorder="1" applyAlignment="1">
      <alignment horizontal="center" vertical="center"/>
    </xf>
    <xf numFmtId="0" fontId="0" fillId="45" borderId="8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45" borderId="62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wrapText="1"/>
    </xf>
    <xf numFmtId="0" fontId="0" fillId="32" borderId="82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/>
    </xf>
    <xf numFmtId="0" fontId="0" fillId="45" borderId="62" xfId="0" applyFont="1" applyFill="1" applyBorder="1" applyAlignment="1">
      <alignment horizontal="center" vertical="center"/>
    </xf>
    <xf numFmtId="0" fontId="0" fillId="50" borderId="62" xfId="0" applyFont="1" applyFill="1" applyBorder="1" applyAlignment="1">
      <alignment horizontal="center" vertical="center" wrapText="1"/>
    </xf>
    <xf numFmtId="0" fontId="1" fillId="42" borderId="75" xfId="0" applyFont="1" applyFill="1" applyBorder="1" applyAlignment="1" applyProtection="1">
      <alignment horizontal="center" vertical="center" wrapText="1"/>
      <protection locked="0"/>
    </xf>
    <xf numFmtId="0" fontId="1" fillId="42" borderId="76" xfId="0" applyFont="1" applyFill="1" applyBorder="1" applyAlignment="1" applyProtection="1">
      <alignment horizontal="center" vertical="center" wrapText="1"/>
      <protection locked="0"/>
    </xf>
    <xf numFmtId="0" fontId="24" fillId="42" borderId="177" xfId="0" applyFont="1" applyFill="1" applyBorder="1" applyAlignment="1">
      <alignment horizontal="center" vertical="center"/>
    </xf>
    <xf numFmtId="0" fontId="24" fillId="42" borderId="201" xfId="0" applyFont="1" applyFill="1" applyBorder="1" applyAlignment="1">
      <alignment horizontal="center" vertical="center"/>
    </xf>
    <xf numFmtId="0" fontId="24" fillId="42" borderId="204" xfId="0" applyFont="1" applyFill="1" applyBorder="1" applyAlignment="1">
      <alignment horizontal="center" vertical="center"/>
    </xf>
    <xf numFmtId="0" fontId="24" fillId="42" borderId="205" xfId="0" applyFont="1" applyFill="1" applyBorder="1" applyAlignment="1">
      <alignment horizontal="center" vertical="center"/>
    </xf>
    <xf numFmtId="0" fontId="7" fillId="41" borderId="174" xfId="0" applyFont="1" applyFill="1" applyBorder="1" applyAlignment="1">
      <alignment horizontal="center" vertical="center"/>
    </xf>
    <xf numFmtId="0" fontId="7" fillId="41" borderId="175" xfId="0" applyFont="1" applyFill="1" applyBorder="1" applyAlignment="1">
      <alignment horizontal="center" vertical="center"/>
    </xf>
    <xf numFmtId="0" fontId="7" fillId="41" borderId="170" xfId="0" applyFont="1" applyFill="1" applyBorder="1" applyAlignment="1">
      <alignment horizontal="center" vertical="center"/>
    </xf>
    <xf numFmtId="0" fontId="7" fillId="41" borderId="17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0" fillId="52" borderId="149" xfId="0" applyFont="1" applyFill="1" applyBorder="1" applyAlignment="1">
      <alignment horizontal="center" vertical="center"/>
    </xf>
    <xf numFmtId="0" fontId="20" fillId="52" borderId="150" xfId="0" applyFont="1" applyFill="1" applyBorder="1" applyAlignment="1">
      <alignment horizontal="center" vertical="center"/>
    </xf>
    <xf numFmtId="0" fontId="20" fillId="52" borderId="139" xfId="0" applyFont="1" applyFill="1" applyBorder="1" applyAlignment="1">
      <alignment horizontal="center" vertical="center"/>
    </xf>
    <xf numFmtId="0" fontId="20" fillId="52" borderId="118" xfId="0" applyFont="1" applyFill="1" applyBorder="1" applyAlignment="1">
      <alignment horizontal="center" vertical="center"/>
    </xf>
    <xf numFmtId="0" fontId="20" fillId="52" borderId="167" xfId="0" applyFont="1" applyFill="1" applyBorder="1" applyAlignment="1">
      <alignment horizontal="center" vertical="center"/>
    </xf>
    <xf numFmtId="0" fontId="20" fillId="52" borderId="172" xfId="0" applyFont="1" applyFill="1" applyBorder="1" applyAlignment="1">
      <alignment horizontal="center" vertical="center"/>
    </xf>
    <xf numFmtId="0" fontId="6" fillId="44" borderId="86" xfId="0" applyFont="1" applyFill="1" applyBorder="1" applyAlignment="1">
      <alignment horizontal="center" vertical="center"/>
    </xf>
    <xf numFmtId="0" fontId="6" fillId="44" borderId="67" xfId="0" applyFont="1" applyFill="1" applyBorder="1" applyAlignment="1">
      <alignment horizontal="center" vertical="center"/>
    </xf>
    <xf numFmtId="0" fontId="6" fillId="44" borderId="159" xfId="0" applyFont="1" applyFill="1" applyBorder="1" applyAlignment="1">
      <alignment horizontal="center" vertical="center"/>
    </xf>
    <xf numFmtId="0" fontId="50" fillId="52" borderId="149" xfId="0" applyFont="1" applyFill="1" applyBorder="1" applyAlignment="1">
      <alignment horizontal="center" vertical="center"/>
    </xf>
    <xf numFmtId="0" fontId="50" fillId="52" borderId="139" xfId="0" applyFont="1" applyFill="1" applyBorder="1" applyAlignment="1">
      <alignment horizontal="center" vertical="center"/>
    </xf>
    <xf numFmtId="0" fontId="50" fillId="52" borderId="47" xfId="0" applyFont="1" applyFill="1" applyBorder="1" applyAlignment="1">
      <alignment horizontal="center" vertical="center"/>
    </xf>
    <xf numFmtId="0" fontId="50" fillId="52" borderId="48" xfId="0" applyFont="1" applyFill="1" applyBorder="1" applyAlignment="1">
      <alignment horizontal="center" vertical="center"/>
    </xf>
    <xf numFmtId="0" fontId="50" fillId="52" borderId="118" xfId="0" applyFont="1" applyFill="1" applyBorder="1" applyAlignment="1">
      <alignment horizontal="center" vertical="center"/>
    </xf>
    <xf numFmtId="0" fontId="50" fillId="52" borderId="172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48" xfId="0" applyFont="1" applyFill="1" applyBorder="1" applyAlignment="1" applyProtection="1">
      <alignment horizontal="center" vertical="center" wrapText="1"/>
      <protection locked="0"/>
    </xf>
    <xf numFmtId="0" fontId="24" fillId="39" borderId="200" xfId="0" applyFont="1" applyFill="1" applyBorder="1" applyAlignment="1">
      <alignment horizontal="center" vertical="center"/>
    </xf>
    <xf numFmtId="0" fontId="24" fillId="39" borderId="177" xfId="0" applyFont="1" applyFill="1" applyBorder="1" applyAlignment="1">
      <alignment horizontal="center" vertical="center"/>
    </xf>
    <xf numFmtId="0" fontId="24" fillId="39" borderId="199" xfId="0" applyFont="1" applyFill="1" applyBorder="1" applyAlignment="1">
      <alignment horizontal="center" vertical="center"/>
    </xf>
    <xf numFmtId="0" fontId="24" fillId="39" borderId="204" xfId="0" applyFont="1" applyFill="1" applyBorder="1" applyAlignment="1">
      <alignment horizontal="center" vertical="center"/>
    </xf>
    <xf numFmtId="0" fontId="24" fillId="41" borderId="200" xfId="0" applyFont="1" applyFill="1" applyBorder="1" applyAlignment="1">
      <alignment horizontal="center" vertical="center"/>
    </xf>
    <xf numFmtId="0" fontId="24" fillId="41" borderId="177" xfId="0" applyFont="1" applyFill="1" applyBorder="1" applyAlignment="1">
      <alignment horizontal="center" vertical="center"/>
    </xf>
    <xf numFmtId="0" fontId="24" fillId="41" borderId="201" xfId="0" applyFont="1" applyFill="1" applyBorder="1" applyAlignment="1">
      <alignment horizontal="center" vertical="center"/>
    </xf>
    <xf numFmtId="0" fontId="24" fillId="41" borderId="199" xfId="0" applyFont="1" applyFill="1" applyBorder="1" applyAlignment="1">
      <alignment horizontal="center" vertical="center"/>
    </xf>
    <xf numFmtId="0" fontId="24" fillId="41" borderId="204" xfId="0" applyFont="1" applyFill="1" applyBorder="1" applyAlignment="1">
      <alignment horizontal="center" vertical="center"/>
    </xf>
    <xf numFmtId="0" fontId="24" fillId="41" borderId="205" xfId="0" applyFont="1" applyFill="1" applyBorder="1" applyAlignment="1">
      <alignment horizontal="center" vertical="center"/>
    </xf>
    <xf numFmtId="0" fontId="7" fillId="53" borderId="193" xfId="0" applyFont="1" applyFill="1" applyBorder="1" applyAlignment="1">
      <alignment horizontal="center" vertical="center"/>
    </xf>
    <xf numFmtId="0" fontId="7" fillId="53" borderId="194" xfId="0" applyFont="1" applyFill="1" applyBorder="1" applyAlignment="1">
      <alignment horizontal="center" vertical="center"/>
    </xf>
    <xf numFmtId="0" fontId="7" fillId="53" borderId="206" xfId="0" applyFont="1" applyFill="1" applyBorder="1" applyAlignment="1">
      <alignment horizontal="center" vertical="center"/>
    </xf>
    <xf numFmtId="0" fontId="7" fillId="53" borderId="207" xfId="0" applyFont="1" applyFill="1" applyBorder="1" applyAlignment="1">
      <alignment horizontal="center" vertical="center"/>
    </xf>
    <xf numFmtId="0" fontId="1" fillId="0" borderId="208" xfId="0" applyFont="1" applyBorder="1" applyAlignment="1">
      <alignment horizontal="center" vertical="center"/>
    </xf>
    <xf numFmtId="0" fontId="1" fillId="0" borderId="209" xfId="0" applyFont="1" applyBorder="1" applyAlignment="1">
      <alignment horizontal="center" vertical="center"/>
    </xf>
    <xf numFmtId="0" fontId="7" fillId="53" borderId="210" xfId="0" applyFont="1" applyFill="1" applyBorder="1" applyAlignment="1">
      <alignment horizontal="center" vertical="center"/>
    </xf>
    <xf numFmtId="0" fontId="7" fillId="53" borderId="211" xfId="0" applyFont="1" applyFill="1" applyBorder="1" applyAlignment="1">
      <alignment horizontal="center" vertical="center"/>
    </xf>
    <xf numFmtId="0" fontId="1" fillId="53" borderId="212" xfId="0" applyFont="1" applyFill="1" applyBorder="1" applyAlignment="1">
      <alignment horizontal="center" vertical="center" wrapText="1"/>
    </xf>
    <xf numFmtId="0" fontId="1" fillId="53" borderId="213" xfId="0" applyFont="1" applyFill="1" applyBorder="1" applyAlignment="1">
      <alignment horizontal="center" vertical="center" wrapText="1"/>
    </xf>
    <xf numFmtId="1" fontId="15" fillId="0" borderId="58" xfId="0" applyNumberFormat="1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33" fillId="43" borderId="155" xfId="0" applyFont="1" applyFill="1" applyBorder="1" applyAlignment="1">
      <alignment horizontal="center" vertical="center"/>
    </xf>
    <xf numFmtId="0" fontId="33" fillId="43" borderId="173" xfId="0" applyFont="1" applyFill="1" applyBorder="1" applyAlignment="1">
      <alignment horizontal="center" vertical="center"/>
    </xf>
    <xf numFmtId="0" fontId="1" fillId="45" borderId="149" xfId="0" applyFont="1" applyFill="1" applyBorder="1" applyAlignment="1">
      <alignment horizontal="center" vertical="center"/>
    </xf>
    <xf numFmtId="0" fontId="1" fillId="45" borderId="47" xfId="0" applyFont="1" applyFill="1" applyBorder="1" applyAlignment="1">
      <alignment horizontal="center" vertical="center"/>
    </xf>
    <xf numFmtId="0" fontId="1" fillId="45" borderId="199" xfId="0" applyFont="1" applyFill="1" applyBorder="1" applyAlignment="1">
      <alignment horizontal="center" vertical="center"/>
    </xf>
    <xf numFmtId="0" fontId="22" fillId="49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23</xdr:row>
      <xdr:rowOff>38100</xdr:rowOff>
    </xdr:from>
    <xdr:to>
      <xdr:col>1</xdr:col>
      <xdr:colOff>1562100</xdr:colOff>
      <xdr:row>25</xdr:row>
      <xdr:rowOff>266700</xdr:rowOff>
    </xdr:to>
    <xdr:sp>
      <xdr:nvSpPr>
        <xdr:cNvPr id="1" name="Nawias klamrowy zamykający 2"/>
        <xdr:cNvSpPr>
          <a:spLocks/>
        </xdr:cNvSpPr>
      </xdr:nvSpPr>
      <xdr:spPr>
        <a:xfrm>
          <a:off x="1609725" y="6381750"/>
          <a:ext cx="2000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28575</xdr:rowOff>
    </xdr:from>
    <xdr:to>
      <xdr:col>3</xdr:col>
      <xdr:colOff>209550</xdr:colOff>
      <xdr:row>19</xdr:row>
      <xdr:rowOff>9525</xdr:rowOff>
    </xdr:to>
    <xdr:sp>
      <xdr:nvSpPr>
        <xdr:cNvPr id="2" name="Nawias klamrowy zamykający 3"/>
        <xdr:cNvSpPr>
          <a:spLocks/>
        </xdr:cNvSpPr>
      </xdr:nvSpPr>
      <xdr:spPr>
        <a:xfrm>
          <a:off x="2514600" y="3505200"/>
          <a:ext cx="171450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169"/>
  <sheetViews>
    <sheetView tabSelected="1" view="pageBreakPreview" zoomScale="70" zoomScaleNormal="70" zoomScaleSheetLayoutView="70" zoomScalePageLayoutView="90" workbookViewId="0" topLeftCell="A8">
      <selection activeCell="B29" sqref="B29"/>
    </sheetView>
  </sheetViews>
  <sheetFormatPr defaultColWidth="9.140625" defaultRowHeight="12.75"/>
  <cols>
    <col min="1" max="1" width="3.7109375" style="3" customWidth="1"/>
    <col min="2" max="2" width="25.7109375" style="20" customWidth="1"/>
    <col min="3" max="3" width="7.7109375" style="20" customWidth="1"/>
    <col min="4" max="4" width="7.421875" style="26" customWidth="1"/>
    <col min="5" max="5" width="7.00390625" style="26" customWidth="1"/>
    <col min="6" max="6" width="6.57421875" style="18" customWidth="1"/>
    <col min="7" max="7" width="5.00390625" style="18" customWidth="1"/>
    <col min="8" max="9" width="4.8515625" style="18" customWidth="1"/>
    <col min="10" max="10" width="4.7109375" style="18" customWidth="1"/>
    <col min="11" max="11" width="6.00390625" style="19" customWidth="1"/>
    <col min="12" max="12" width="6.00390625" style="18" customWidth="1"/>
    <col min="13" max="13" width="7.28125" style="18" customWidth="1"/>
    <col min="14" max="14" width="7.140625" style="18" customWidth="1"/>
    <col min="15" max="15" width="6.28125" style="18" customWidth="1"/>
    <col min="16" max="16" width="5.57421875" style="18" customWidth="1"/>
    <col min="17" max="17" width="4.7109375" style="18" customWidth="1"/>
    <col min="18" max="18" width="6.28125" style="18" customWidth="1"/>
    <col min="19" max="19" width="5.7109375" style="18" customWidth="1"/>
    <col min="20" max="21" width="5.421875" style="18" customWidth="1"/>
    <col min="22" max="22" width="5.57421875" style="18" customWidth="1"/>
    <col min="23" max="23" width="6.00390625" style="18" customWidth="1"/>
    <col min="24" max="24" width="5.57421875" style="18" customWidth="1"/>
    <col min="25" max="25" width="6.28125" style="18" customWidth="1"/>
    <col min="26" max="26" width="7.140625" style="3" customWidth="1"/>
    <col min="27" max="27" width="6.421875" style="3" customWidth="1"/>
    <col min="28" max="28" width="7.7109375" style="3" customWidth="1"/>
    <col min="29" max="29" width="5.7109375" style="3" customWidth="1"/>
    <col min="30" max="30" width="8.57421875" style="3" customWidth="1"/>
    <col min="31" max="31" width="10.140625" style="3" customWidth="1"/>
    <col min="32" max="32" width="10.7109375" style="3" customWidth="1"/>
    <col min="33" max="33" width="3.140625" style="3" customWidth="1"/>
    <col min="34" max="34" width="5.421875" style="24" customWidth="1"/>
    <col min="35" max="35" width="6.00390625" style="24" customWidth="1"/>
    <col min="36" max="37" width="7.140625" style="24" customWidth="1"/>
    <col min="38" max="38" width="6.28125" style="24" customWidth="1"/>
    <col min="39" max="43" width="7.00390625" style="24" customWidth="1"/>
    <col min="44" max="44" width="6.7109375" style="24" customWidth="1"/>
    <col min="45" max="46" width="7.00390625" style="24" customWidth="1"/>
    <col min="47" max="47" width="6.8515625" style="25" customWidth="1"/>
    <col min="48" max="48" width="7.140625" style="22" customWidth="1"/>
    <col min="49" max="49" width="7.00390625" style="3" customWidth="1"/>
    <col min="50" max="50" width="6.421875" style="3" customWidth="1"/>
    <col min="51" max="51" width="5.8515625" style="3" customWidth="1"/>
    <col min="52" max="52" width="6.7109375" style="23" customWidth="1"/>
    <col min="53" max="53" width="7.140625" style="21" customWidth="1"/>
    <col min="54" max="54" width="6.421875" style="21" customWidth="1"/>
    <col min="55" max="55" width="5.28125" style="21" customWidth="1"/>
    <col min="56" max="56" width="5.140625" style="21" customWidth="1"/>
    <col min="57" max="57" width="5.57421875" style="18" customWidth="1"/>
    <col min="58" max="59" width="5.8515625" style="15" customWidth="1"/>
    <col min="60" max="60" width="7.57421875" style="15" customWidth="1"/>
    <col min="61" max="61" width="7.28125" style="15" customWidth="1"/>
    <col min="62" max="62" width="6.421875" style="15" customWidth="1"/>
    <col min="63" max="64" width="7.57421875" style="15" customWidth="1"/>
    <col min="65" max="66" width="8.7109375" style="15" customWidth="1"/>
    <col min="67" max="67" width="10.28125" style="15" customWidth="1"/>
    <col min="68" max="68" width="5.7109375" style="15" customWidth="1"/>
    <col min="69" max="16384" width="9.140625" style="15" customWidth="1"/>
  </cols>
  <sheetData>
    <row r="1" ht="14.25" customHeight="1" hidden="1"/>
    <row r="2" spans="10:58" ht="28.5" customHeight="1">
      <c r="J2" s="499" t="s">
        <v>235</v>
      </c>
      <c r="U2" s="334"/>
      <c r="V2" s="853" t="s">
        <v>243</v>
      </c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U2" s="41"/>
      <c r="AV2" s="42"/>
      <c r="AW2" s="15"/>
      <c r="AX2" s="15"/>
      <c r="AY2" s="15"/>
      <c r="AZ2" s="43"/>
      <c r="BA2" s="43"/>
      <c r="BB2" s="43"/>
      <c r="BC2" s="43"/>
      <c r="BD2" s="43"/>
      <c r="BE2" s="43"/>
      <c r="BF2" s="43"/>
    </row>
    <row r="3" spans="1:57" ht="15" customHeight="1" thickBot="1">
      <c r="A3" s="44"/>
      <c r="B3" s="72"/>
      <c r="C3" s="72"/>
      <c r="D3" s="73"/>
      <c r="E3" s="73"/>
      <c r="F3" s="44"/>
      <c r="G3" s="44"/>
      <c r="H3" s="44"/>
      <c r="I3" s="44"/>
      <c r="J3" s="44"/>
      <c r="K3" s="74"/>
      <c r="L3" s="15"/>
      <c r="M3" s="498" t="s">
        <v>236</v>
      </c>
      <c r="N3" s="312"/>
      <c r="O3" s="312"/>
      <c r="P3" s="313"/>
      <c r="Q3" s="312"/>
      <c r="R3" s="312"/>
      <c r="S3" s="312"/>
      <c r="T3" s="312"/>
      <c r="U3" s="335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44"/>
      <c r="AV3" s="75"/>
      <c r="AW3" s="44"/>
      <c r="AX3" s="44"/>
      <c r="AY3" s="44"/>
      <c r="AZ3" s="44"/>
      <c r="BA3" s="44"/>
      <c r="BB3" s="44"/>
      <c r="BC3" s="44"/>
      <c r="BD3" s="44"/>
      <c r="BE3" s="44"/>
    </row>
    <row r="4" spans="1:57" ht="15.75" customHeight="1" thickBot="1" thickTop="1">
      <c r="A4" s="44"/>
      <c r="B4" s="368" t="s">
        <v>205</v>
      </c>
      <c r="C4" s="72"/>
      <c r="D4" s="73"/>
      <c r="E4" s="73"/>
      <c r="F4" s="44"/>
      <c r="G4" s="44"/>
      <c r="H4" s="44"/>
      <c r="I4" s="44"/>
      <c r="J4" s="44"/>
      <c r="K4" s="74"/>
      <c r="L4" s="312"/>
      <c r="M4" s="498" t="s">
        <v>237</v>
      </c>
      <c r="N4" s="312"/>
      <c r="O4" s="312"/>
      <c r="P4" s="313"/>
      <c r="Q4" s="312"/>
      <c r="R4" s="312"/>
      <c r="S4" s="312"/>
      <c r="T4" s="312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1062" t="s">
        <v>141</v>
      </c>
      <c r="AU4" s="1063"/>
      <c r="AV4" s="1063"/>
      <c r="AW4" s="1063"/>
      <c r="AX4" s="1063"/>
      <c r="AY4" s="1063"/>
      <c r="AZ4" s="1063"/>
      <c r="BA4" s="1063"/>
      <c r="BB4" s="1063"/>
      <c r="BC4" s="1063"/>
      <c r="BD4" s="1063"/>
      <c r="BE4" s="1064"/>
    </row>
    <row r="5" spans="1:62" ht="19.5" customHeight="1" thickBot="1" thickTop="1">
      <c r="A5" s="44"/>
      <c r="B5" s="72"/>
      <c r="C5" s="72"/>
      <c r="D5" s="73"/>
      <c r="E5" s="73"/>
      <c r="F5" s="44"/>
      <c r="G5" s="44"/>
      <c r="H5" s="44"/>
      <c r="I5" s="44"/>
      <c r="J5" s="44"/>
      <c r="K5" s="74"/>
      <c r="L5" s="312"/>
      <c r="M5" s="498" t="s">
        <v>238</v>
      </c>
      <c r="O5" s="312"/>
      <c r="P5" s="312"/>
      <c r="Q5" s="312"/>
      <c r="R5" s="312"/>
      <c r="S5" s="312"/>
      <c r="T5" s="312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125"/>
      <c r="AH5" s="1055" t="s">
        <v>99</v>
      </c>
      <c r="AI5" s="1056"/>
      <c r="AJ5" s="1056"/>
      <c r="AK5" s="1056"/>
      <c r="AL5" s="1056"/>
      <c r="AM5" s="1056"/>
      <c r="AN5" s="1056"/>
      <c r="AO5" s="1056"/>
      <c r="AP5" s="1056"/>
      <c r="AQ5" s="1056"/>
      <c r="AR5" s="1057"/>
      <c r="AS5" s="63"/>
      <c r="AT5" s="1051" t="s">
        <v>95</v>
      </c>
      <c r="AU5" s="1052"/>
      <c r="AV5" s="1052"/>
      <c r="AW5" s="1052"/>
      <c r="AX5" s="1052"/>
      <c r="AY5" s="1052"/>
      <c r="AZ5" s="1052"/>
      <c r="BA5" s="1053"/>
      <c r="BB5" s="1049" t="s">
        <v>96</v>
      </c>
      <c r="BC5" s="1050"/>
      <c r="BD5" s="1049" t="s">
        <v>97</v>
      </c>
      <c r="BE5" s="1050"/>
      <c r="BF5" s="62"/>
      <c r="BG5" s="62"/>
      <c r="BH5" s="62"/>
      <c r="BI5" s="62"/>
      <c r="BJ5" s="62"/>
    </row>
    <row r="6" spans="1:256" s="18" customFormat="1" ht="19.5" customHeight="1" thickBot="1">
      <c r="A6" s="15"/>
      <c r="B6" s="882" t="s">
        <v>107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145"/>
      <c r="AH6" s="1058" t="s">
        <v>118</v>
      </c>
      <c r="AI6" s="1059"/>
      <c r="AJ6" s="1059"/>
      <c r="AK6" s="1059"/>
      <c r="AL6" s="1059"/>
      <c r="AM6" s="1059"/>
      <c r="AN6" s="1059"/>
      <c r="AO6" s="1059"/>
      <c r="AP6" s="1059"/>
      <c r="AQ6" s="1059"/>
      <c r="AR6" s="1060"/>
      <c r="AS6" s="63"/>
      <c r="AT6" s="1027" t="s">
        <v>142</v>
      </c>
      <c r="AU6" s="1043"/>
      <c r="AV6" s="1043"/>
      <c r="AW6" s="1043"/>
      <c r="AX6" s="1043"/>
      <c r="AY6" s="1043"/>
      <c r="AZ6" s="1043"/>
      <c r="BA6" s="1028"/>
      <c r="BB6" s="1027">
        <v>500</v>
      </c>
      <c r="BC6" s="1028"/>
      <c r="BD6" s="1027">
        <v>19</v>
      </c>
      <c r="BE6" s="1028"/>
      <c r="BF6" s="62"/>
      <c r="BG6" s="62"/>
      <c r="BH6" s="62"/>
      <c r="BI6" s="62"/>
      <c r="BJ6" s="62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18" customFormat="1" ht="21" customHeight="1" thickBot="1">
      <c r="A7" s="76"/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145"/>
      <c r="AH7" s="1058"/>
      <c r="AI7" s="1059"/>
      <c r="AJ7" s="1059"/>
      <c r="AK7" s="1059"/>
      <c r="AL7" s="1059"/>
      <c r="AM7" s="1059"/>
      <c r="AN7" s="1059"/>
      <c r="AO7" s="1059"/>
      <c r="AP7" s="1059"/>
      <c r="AQ7" s="1059"/>
      <c r="AR7" s="1060"/>
      <c r="AS7" s="63"/>
      <c r="AT7" s="1044" t="s">
        <v>199</v>
      </c>
      <c r="AU7" s="1045"/>
      <c r="AV7" s="1045"/>
      <c r="AW7" s="1045"/>
      <c r="AX7" s="1045"/>
      <c r="AY7" s="1045"/>
      <c r="AZ7" s="1046"/>
      <c r="BA7" s="330">
        <v>300</v>
      </c>
      <c r="BB7" s="1044">
        <v>420</v>
      </c>
      <c r="BC7" s="1046"/>
      <c r="BD7" s="1044">
        <v>15</v>
      </c>
      <c r="BE7" s="1046"/>
      <c r="BF7" s="62"/>
      <c r="BG7" s="62"/>
      <c r="BH7" s="62"/>
      <c r="BI7" s="62"/>
      <c r="BJ7" s="62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62" ht="23.25" customHeight="1" thickBot="1">
      <c r="A8" s="76"/>
      <c r="B8" s="77"/>
      <c r="C8" s="77"/>
      <c r="D8" s="77"/>
      <c r="E8" s="77"/>
      <c r="F8" s="77"/>
      <c r="G8" s="77"/>
      <c r="H8" s="77"/>
      <c r="I8" s="882" t="s">
        <v>195</v>
      </c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77"/>
      <c r="Z8" s="1092"/>
      <c r="AA8" s="1092"/>
      <c r="AB8" s="1092"/>
      <c r="AC8" s="1092"/>
      <c r="AD8" s="77"/>
      <c r="AE8" s="77"/>
      <c r="AF8" s="77"/>
      <c r="AG8" s="77"/>
      <c r="AH8" s="1024" t="s">
        <v>119</v>
      </c>
      <c r="AI8" s="1025"/>
      <c r="AJ8" s="1025"/>
      <c r="AK8" s="1025"/>
      <c r="AL8" s="1025"/>
      <c r="AM8" s="1025"/>
      <c r="AN8" s="1025"/>
      <c r="AO8" s="1025"/>
      <c r="AP8" s="1025"/>
      <c r="AQ8" s="1025"/>
      <c r="AR8" s="1026"/>
      <c r="AS8" s="63"/>
      <c r="AT8" s="1047"/>
      <c r="AU8" s="1061"/>
      <c r="AV8" s="1061"/>
      <c r="AW8" s="1061"/>
      <c r="AX8" s="1061"/>
      <c r="AY8" s="1061"/>
      <c r="AZ8" s="1048"/>
      <c r="BA8" s="254">
        <v>120</v>
      </c>
      <c r="BB8" s="1047"/>
      <c r="BC8" s="1048"/>
      <c r="BD8" s="1047"/>
      <c r="BE8" s="1048"/>
      <c r="BF8" s="62"/>
      <c r="BG8" s="62"/>
      <c r="BH8" s="62"/>
      <c r="BI8" s="62"/>
      <c r="BJ8" s="62"/>
    </row>
    <row r="9" spans="1:62" ht="25.5" customHeight="1" thickBot="1">
      <c r="A9" s="15"/>
      <c r="B9" s="77"/>
      <c r="C9" s="77"/>
      <c r="D9" s="77"/>
      <c r="E9" s="77"/>
      <c r="F9" s="77"/>
      <c r="G9" s="77"/>
      <c r="H9" s="77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882"/>
      <c r="Y9" s="77"/>
      <c r="Z9" s="1092"/>
      <c r="AA9" s="1092"/>
      <c r="AB9" s="1092"/>
      <c r="AC9" s="1092"/>
      <c r="AD9" s="77"/>
      <c r="AE9" s="77"/>
      <c r="AF9" s="77"/>
      <c r="AG9" s="77"/>
      <c r="AH9" s="1024" t="s">
        <v>117</v>
      </c>
      <c r="AI9" s="1025"/>
      <c r="AJ9" s="1025"/>
      <c r="AK9" s="1025"/>
      <c r="AL9" s="1025"/>
      <c r="AM9" s="1025"/>
      <c r="AN9" s="1025"/>
      <c r="AO9" s="1025"/>
      <c r="AP9" s="1025"/>
      <c r="AQ9" s="1025"/>
      <c r="AR9" s="1026"/>
      <c r="AS9" s="63"/>
      <c r="AT9" s="1027" t="s">
        <v>108</v>
      </c>
      <c r="AU9" s="1043"/>
      <c r="AV9" s="1043"/>
      <c r="AW9" s="1043"/>
      <c r="AX9" s="1043"/>
      <c r="AY9" s="1043"/>
      <c r="AZ9" s="1043"/>
      <c r="BA9" s="1028"/>
      <c r="BB9" s="1027">
        <v>600</v>
      </c>
      <c r="BC9" s="1028"/>
      <c r="BD9" s="1027">
        <v>22</v>
      </c>
      <c r="BE9" s="1028"/>
      <c r="BF9" s="62"/>
      <c r="BG9" s="62"/>
      <c r="BH9" s="62"/>
      <c r="BI9" s="62"/>
      <c r="BJ9" s="62"/>
    </row>
    <row r="10" spans="1:62" ht="27" customHeight="1" thickBot="1">
      <c r="A10" s="78"/>
      <c r="B10" s="79"/>
      <c r="C10" s="79"/>
      <c r="D10" s="80"/>
      <c r="E10" s="80"/>
      <c r="F10" s="14"/>
      <c r="G10" s="14"/>
      <c r="H10" s="15"/>
      <c r="I10" s="860" t="s">
        <v>193</v>
      </c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15"/>
      <c r="Z10" s="78"/>
      <c r="AA10" s="78"/>
      <c r="AB10" s="78"/>
      <c r="AC10" s="78"/>
      <c r="AD10" s="78"/>
      <c r="AE10" s="78"/>
      <c r="AF10" s="78"/>
      <c r="AG10" s="78"/>
      <c r="AH10" s="1024" t="s">
        <v>188</v>
      </c>
      <c r="AI10" s="1025"/>
      <c r="AJ10" s="1025"/>
      <c r="AK10" s="1025"/>
      <c r="AL10" s="1025"/>
      <c r="AM10" s="1025"/>
      <c r="AN10" s="1025"/>
      <c r="AO10" s="1025"/>
      <c r="AP10" s="1025"/>
      <c r="AQ10" s="1025"/>
      <c r="AR10" s="1026"/>
      <c r="AS10" s="63"/>
      <c r="AT10" s="1044" t="s">
        <v>149</v>
      </c>
      <c r="AU10" s="1045"/>
      <c r="AV10" s="1045"/>
      <c r="AW10" s="1045"/>
      <c r="AX10" s="1045"/>
      <c r="AY10" s="1045"/>
      <c r="AZ10" s="1045"/>
      <c r="BA10" s="1046"/>
      <c r="BB10" s="1044">
        <v>900</v>
      </c>
      <c r="BC10" s="1046"/>
      <c r="BD10" s="1044">
        <v>35</v>
      </c>
      <c r="BE10" s="1046"/>
      <c r="BF10" s="62"/>
      <c r="BG10" s="62"/>
      <c r="BH10" s="62"/>
      <c r="BI10" s="62"/>
      <c r="BJ10" s="62"/>
    </row>
    <row r="11" spans="1:62" ht="16.5" customHeight="1" thickBot="1">
      <c r="A11" s="81"/>
      <c r="B11" s="79"/>
      <c r="C11" s="79"/>
      <c r="D11" s="80"/>
      <c r="E11" s="80"/>
      <c r="F11" s="14"/>
      <c r="G11" s="14"/>
      <c r="H11" s="15"/>
      <c r="I11" s="15"/>
      <c r="J11" s="15"/>
      <c r="W11" s="169"/>
      <c r="X11" s="169"/>
      <c r="Y11" s="169"/>
      <c r="Z11" s="169"/>
      <c r="AA11" s="169"/>
      <c r="AB11" s="169"/>
      <c r="AC11" s="82"/>
      <c r="AD11" s="82"/>
      <c r="AE11" s="81"/>
      <c r="AF11" s="81"/>
      <c r="AG11" s="81"/>
      <c r="AH11" s="1024"/>
      <c r="AI11" s="1025"/>
      <c r="AJ11" s="1025"/>
      <c r="AK11" s="1025"/>
      <c r="AL11" s="1025"/>
      <c r="AM11" s="1025"/>
      <c r="AN11" s="1025"/>
      <c r="AO11" s="1025"/>
      <c r="AP11" s="1025"/>
      <c r="AQ11" s="1025"/>
      <c r="AR11" s="1026"/>
      <c r="AS11" s="63"/>
      <c r="AT11" s="1047" t="s">
        <v>150</v>
      </c>
      <c r="AU11" s="1061"/>
      <c r="AV11" s="1061"/>
      <c r="AW11" s="1061"/>
      <c r="AX11" s="1061"/>
      <c r="AY11" s="1061"/>
      <c r="AZ11" s="1061"/>
      <c r="BA11" s="1048"/>
      <c r="BB11" s="1047"/>
      <c r="BC11" s="1048"/>
      <c r="BD11" s="1047"/>
      <c r="BE11" s="1048"/>
      <c r="BF11" s="62"/>
      <c r="BG11" s="62"/>
      <c r="BH11" s="62"/>
      <c r="BI11" s="62"/>
      <c r="BJ11" s="62"/>
    </row>
    <row r="12" spans="1:62" ht="20.25" customHeight="1" thickBot="1">
      <c r="A12" s="81"/>
      <c r="B12" s="79"/>
      <c r="C12" s="79"/>
      <c r="D12" s="80"/>
      <c r="E12" s="80"/>
      <c r="F12" s="14"/>
      <c r="G12" s="14"/>
      <c r="H12" s="15"/>
      <c r="I12" s="1090" t="s">
        <v>194</v>
      </c>
      <c r="J12" s="1090"/>
      <c r="K12" s="1090"/>
      <c r="L12" s="1090"/>
      <c r="M12" s="1090"/>
      <c r="N12" s="1090"/>
      <c r="O12" s="1090"/>
      <c r="P12" s="1090"/>
      <c r="Q12" s="1090"/>
      <c r="R12" s="1090"/>
      <c r="S12" s="1090"/>
      <c r="T12" s="1090"/>
      <c r="U12" s="1090"/>
      <c r="V12" s="1090"/>
      <c r="W12" s="1086"/>
      <c r="X12" s="1086"/>
      <c r="Y12" s="1086"/>
      <c r="Z12" s="1086"/>
      <c r="AA12" s="1086"/>
      <c r="AB12" s="1086"/>
      <c r="AC12" s="1086"/>
      <c r="AD12" s="1086"/>
      <c r="AE12" s="1086"/>
      <c r="AF12" s="1086"/>
      <c r="AG12" s="81"/>
      <c r="AH12" s="1024"/>
      <c r="AI12" s="1025"/>
      <c r="AJ12" s="1025"/>
      <c r="AK12" s="1025"/>
      <c r="AL12" s="1025"/>
      <c r="AM12" s="1025"/>
      <c r="AN12" s="1025"/>
      <c r="AO12" s="1025"/>
      <c r="AP12" s="1025"/>
      <c r="AQ12" s="1025"/>
      <c r="AR12" s="1026"/>
      <c r="AS12" s="63"/>
      <c r="AT12" s="1027" t="s">
        <v>86</v>
      </c>
      <c r="AU12" s="1043"/>
      <c r="AV12" s="1043"/>
      <c r="AW12" s="1043"/>
      <c r="AX12" s="1043"/>
      <c r="AY12" s="1043"/>
      <c r="AZ12" s="1043"/>
      <c r="BA12" s="1028"/>
      <c r="BB12" s="1027">
        <v>1100</v>
      </c>
      <c r="BC12" s="1028"/>
      <c r="BD12" s="1027">
        <v>43</v>
      </c>
      <c r="BE12" s="1028"/>
      <c r="BF12" s="62"/>
      <c r="BG12" s="62"/>
      <c r="BH12" s="62"/>
      <c r="BI12" s="62"/>
      <c r="BJ12" s="62"/>
    </row>
    <row r="13" spans="1:62" ht="19.5" customHeight="1" thickBot="1">
      <c r="A13" s="81"/>
      <c r="B13" s="79"/>
      <c r="C13" s="79"/>
      <c r="D13" s="80"/>
      <c r="E13" s="80"/>
      <c r="F13" s="14"/>
      <c r="G13" s="14"/>
      <c r="H13" s="15"/>
      <c r="I13" s="15"/>
      <c r="J13" s="15"/>
      <c r="K13" s="4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4"/>
      <c r="AA13" s="14"/>
      <c r="AB13" s="14"/>
      <c r="AC13" s="81"/>
      <c r="AD13" s="81"/>
      <c r="AE13" s="331"/>
      <c r="AF13" s="81"/>
      <c r="AG13" s="81"/>
      <c r="AH13" s="1024" t="s">
        <v>189</v>
      </c>
      <c r="AI13" s="1025"/>
      <c r="AJ13" s="1025"/>
      <c r="AK13" s="1025"/>
      <c r="AL13" s="1025"/>
      <c r="AM13" s="1025"/>
      <c r="AN13" s="1025"/>
      <c r="AO13" s="1025"/>
      <c r="AP13" s="1025"/>
      <c r="AQ13" s="1025"/>
      <c r="AR13" s="1026"/>
      <c r="AS13" s="63"/>
      <c r="AT13" s="1027" t="s">
        <v>98</v>
      </c>
      <c r="AU13" s="1043"/>
      <c r="AV13" s="1043"/>
      <c r="AW13" s="1043"/>
      <c r="AX13" s="1043"/>
      <c r="AY13" s="1043"/>
      <c r="AZ13" s="1043"/>
      <c r="BA13" s="1028"/>
      <c r="BB13" s="1027">
        <v>1200</v>
      </c>
      <c r="BC13" s="1028"/>
      <c r="BD13" s="1027">
        <v>46</v>
      </c>
      <c r="BE13" s="1028"/>
      <c r="BF13" s="62"/>
      <c r="BG13" s="62"/>
      <c r="BH13" s="62"/>
      <c r="BI13" s="62"/>
      <c r="BJ13" s="62"/>
    </row>
    <row r="14" spans="1:62" ht="22.5" customHeight="1" thickBot="1">
      <c r="A14" s="81"/>
      <c r="B14" s="79"/>
      <c r="C14" s="79"/>
      <c r="D14" s="1011" t="s">
        <v>59</v>
      </c>
      <c r="E14" s="1011"/>
      <c r="F14" s="1011"/>
      <c r="G14" s="1011"/>
      <c r="H14" s="1011"/>
      <c r="I14" s="1011"/>
      <c r="J14" s="1011"/>
      <c r="K14" s="1011"/>
      <c r="L14" s="1093">
        <f>SUM(D60,D85,D115)</f>
        <v>4784</v>
      </c>
      <c r="M14" s="1093"/>
      <c r="N14" s="527" t="s">
        <v>129</v>
      </c>
      <c r="O14" s="527"/>
      <c r="P14" s="527"/>
      <c r="Q14" s="1087">
        <f>SUM(BI126)</f>
        <v>180</v>
      </c>
      <c r="R14" s="1088"/>
      <c r="S14" s="1010" t="s">
        <v>132</v>
      </c>
      <c r="T14" s="1010"/>
      <c r="U14" s="529" t="s">
        <v>230</v>
      </c>
      <c r="V14" s="1010" t="s">
        <v>231</v>
      </c>
      <c r="W14" s="1010"/>
      <c r="X14" s="1010"/>
      <c r="Y14" s="1010"/>
      <c r="Z14" s="1010"/>
      <c r="AA14" s="1010"/>
      <c r="AB14" s="1010"/>
      <c r="AC14" s="1010"/>
      <c r="AD14" s="1010"/>
      <c r="AE14" s="528"/>
      <c r="AF14" s="81"/>
      <c r="AG14" s="81"/>
      <c r="AH14" s="1024"/>
      <c r="AI14" s="1025"/>
      <c r="AJ14" s="1025"/>
      <c r="AK14" s="1025"/>
      <c r="AL14" s="1025"/>
      <c r="AM14" s="1025"/>
      <c r="AN14" s="1025"/>
      <c r="AO14" s="1025"/>
      <c r="AP14" s="1025"/>
      <c r="AQ14" s="1025"/>
      <c r="AR14" s="1026"/>
      <c r="AS14" s="63"/>
      <c r="AT14" s="1007" t="s">
        <v>105</v>
      </c>
      <c r="AU14" s="1008"/>
      <c r="AV14" s="1008"/>
      <c r="AW14" s="1008"/>
      <c r="AX14" s="1008"/>
      <c r="AY14" s="1008"/>
      <c r="AZ14" s="1008"/>
      <c r="BA14" s="1009"/>
      <c r="BB14" s="1007">
        <f>SUM(BB6:BC13)</f>
        <v>4720</v>
      </c>
      <c r="BC14" s="1009"/>
      <c r="BD14" s="1007">
        <f>SUM(BD6:BD13)</f>
        <v>180</v>
      </c>
      <c r="BE14" s="1009"/>
      <c r="BF14" s="62"/>
      <c r="BG14" s="62"/>
      <c r="BH14" s="62"/>
      <c r="BI14" s="62"/>
      <c r="BJ14" s="62"/>
    </row>
    <row r="15" spans="1:62" ht="27" customHeight="1" thickTop="1">
      <c r="A15" s="81"/>
      <c r="B15" s="1089" t="s">
        <v>144</v>
      </c>
      <c r="C15" s="333"/>
      <c r="D15" s="1091" t="s">
        <v>179</v>
      </c>
      <c r="E15" s="1091"/>
      <c r="F15" s="1091"/>
      <c r="G15" s="1091"/>
      <c r="H15" s="1091"/>
      <c r="I15" s="1091"/>
      <c r="J15" s="1091"/>
      <c r="K15" s="1091"/>
      <c r="L15" s="505"/>
      <c r="M15" s="506">
        <f>SUM(AH124:AW125,)</f>
        <v>2420</v>
      </c>
      <c r="N15" s="507" t="s">
        <v>129</v>
      </c>
      <c r="O15" s="507"/>
      <c r="P15" s="505"/>
      <c r="Q15" s="505"/>
      <c r="R15" s="508">
        <f>SUM(N56,Z56,N82,Z82,N112,Z112)</f>
        <v>17.5</v>
      </c>
      <c r="S15" s="1020" t="s">
        <v>132</v>
      </c>
      <c r="T15" s="1020"/>
      <c r="U15" s="505"/>
      <c r="V15" s="1148" t="s">
        <v>203</v>
      </c>
      <c r="W15" s="1148"/>
      <c r="X15" s="1148"/>
      <c r="Y15" s="1148"/>
      <c r="Z15" s="1148"/>
      <c r="AA15" s="1148"/>
      <c r="AB15" s="1148"/>
      <c r="AC15" s="506">
        <f>SUM(K104)</f>
        <v>6</v>
      </c>
      <c r="AD15" s="507" t="s">
        <v>204</v>
      </c>
      <c r="AE15" s="504"/>
      <c r="AF15" s="14"/>
      <c r="AG15" s="14"/>
      <c r="AH15" s="748" t="s">
        <v>166</v>
      </c>
      <c r="AI15" s="749"/>
      <c r="AJ15" s="749"/>
      <c r="AK15" s="749"/>
      <c r="AL15" s="749"/>
      <c r="AM15" s="749"/>
      <c r="AN15" s="749"/>
      <c r="AO15" s="749"/>
      <c r="AP15" s="749"/>
      <c r="AQ15" s="749"/>
      <c r="AR15" s="750"/>
      <c r="AS15" s="63"/>
      <c r="AT15" s="1021" t="s">
        <v>106</v>
      </c>
      <c r="AU15" s="1022"/>
      <c r="AV15" s="1022"/>
      <c r="AW15" s="1022"/>
      <c r="AX15" s="1022"/>
      <c r="AY15" s="1022"/>
      <c r="AZ15" s="1022"/>
      <c r="BA15" s="1022"/>
      <c r="BB15" s="1022"/>
      <c r="BC15" s="1022"/>
      <c r="BD15" s="1022"/>
      <c r="BE15" s="1023"/>
      <c r="BF15" s="62"/>
      <c r="BG15" s="62"/>
      <c r="BH15" s="62"/>
      <c r="BI15" s="62"/>
      <c r="BJ15" s="62"/>
    </row>
    <row r="16" spans="1:62" ht="24.75" customHeight="1">
      <c r="A16" s="81"/>
      <c r="B16" s="1089"/>
      <c r="C16" s="333"/>
      <c r="D16" s="1091" t="s">
        <v>173</v>
      </c>
      <c r="E16" s="1091"/>
      <c r="F16" s="1091"/>
      <c r="G16" s="1091"/>
      <c r="H16" s="1091"/>
      <c r="I16" s="1091"/>
      <c r="J16" s="1091"/>
      <c r="K16" s="1091"/>
      <c r="L16" s="505"/>
      <c r="M16" s="506">
        <f>SUM(D54,D81,D111)</f>
        <v>60</v>
      </c>
      <c r="N16" s="507" t="s">
        <v>129</v>
      </c>
      <c r="O16" s="507"/>
      <c r="P16" s="505"/>
      <c r="Q16" s="505"/>
      <c r="R16" s="509">
        <f>SUM(BD54,BE81,BE111)</f>
        <v>0</v>
      </c>
      <c r="S16" s="1020" t="s">
        <v>132</v>
      </c>
      <c r="T16" s="1020"/>
      <c r="U16" s="505"/>
      <c r="V16" s="505"/>
      <c r="W16" s="505"/>
      <c r="X16" s="505"/>
      <c r="Y16" s="505"/>
      <c r="Z16" s="505"/>
      <c r="AA16" s="505"/>
      <c r="AB16" s="505"/>
      <c r="AC16" s="505"/>
      <c r="AD16" s="510"/>
      <c r="AE16" s="510"/>
      <c r="AF16" s="81"/>
      <c r="AG16" s="81"/>
      <c r="AH16" s="751"/>
      <c r="AI16" s="752"/>
      <c r="AJ16" s="752"/>
      <c r="AK16" s="752"/>
      <c r="AL16" s="752"/>
      <c r="AM16" s="752"/>
      <c r="AN16" s="752"/>
      <c r="AO16" s="752"/>
      <c r="AP16" s="752"/>
      <c r="AQ16" s="752"/>
      <c r="AR16" s="753"/>
      <c r="AS16" s="63"/>
      <c r="AT16" s="1002" t="s">
        <v>93</v>
      </c>
      <c r="AU16" s="1002" t="s">
        <v>100</v>
      </c>
      <c r="AV16" s="1002"/>
      <c r="AW16" s="1002"/>
      <c r="AX16" s="1002"/>
      <c r="AY16" s="1002"/>
      <c r="AZ16" s="1002" t="s">
        <v>101</v>
      </c>
      <c r="BA16" s="1002"/>
      <c r="BB16" s="1029" t="s">
        <v>102</v>
      </c>
      <c r="BC16" s="1002" t="s">
        <v>103</v>
      </c>
      <c r="BD16" s="1002"/>
      <c r="BE16" s="1002" t="s">
        <v>102</v>
      </c>
      <c r="BF16" s="62"/>
      <c r="BG16" s="62"/>
      <c r="BH16" s="62"/>
      <c r="BI16" s="62"/>
      <c r="BJ16" s="62"/>
    </row>
    <row r="17" spans="1:62" ht="15.75" customHeight="1">
      <c r="A17" s="81"/>
      <c r="B17" s="1089"/>
      <c r="C17" s="333"/>
      <c r="D17" s="511"/>
      <c r="E17" s="511"/>
      <c r="F17" s="917" t="s">
        <v>73</v>
      </c>
      <c r="G17" s="917"/>
      <c r="H17" s="917"/>
      <c r="I17" s="917"/>
      <c r="J17" s="917"/>
      <c r="K17" s="917"/>
      <c r="L17" s="505"/>
      <c r="M17" s="512">
        <f>SUM(U119:U121)</f>
        <v>1100</v>
      </c>
      <c r="N17" s="513" t="s">
        <v>129</v>
      </c>
      <c r="O17" s="512"/>
      <c r="P17" s="512"/>
      <c r="Q17" s="513"/>
      <c r="R17" s="514">
        <f>SUM(P56,AC56,P82,AC82,P112,AC112)</f>
        <v>43</v>
      </c>
      <c r="S17" s="1006" t="s">
        <v>132</v>
      </c>
      <c r="T17" s="1006"/>
      <c r="U17" s="854" t="s">
        <v>201</v>
      </c>
      <c r="V17" s="854"/>
      <c r="W17" s="854"/>
      <c r="X17" s="854"/>
      <c r="Y17" s="854"/>
      <c r="Z17" s="854"/>
      <c r="AA17" s="530"/>
      <c r="AB17" s="515">
        <f>SUM(K104)</f>
        <v>6</v>
      </c>
      <c r="AC17" s="507" t="s">
        <v>202</v>
      </c>
      <c r="AD17" s="516">
        <f>SUM(M17,AB17)</f>
        <v>1106</v>
      </c>
      <c r="AE17" s="517" t="s">
        <v>129</v>
      </c>
      <c r="AF17" s="152"/>
      <c r="AG17" s="81"/>
      <c r="AH17" s="751" t="s">
        <v>190</v>
      </c>
      <c r="AI17" s="752"/>
      <c r="AJ17" s="752"/>
      <c r="AK17" s="752"/>
      <c r="AL17" s="752"/>
      <c r="AM17" s="752"/>
      <c r="AN17" s="752"/>
      <c r="AO17" s="752"/>
      <c r="AP17" s="752"/>
      <c r="AQ17" s="752"/>
      <c r="AR17" s="753"/>
      <c r="AS17" s="63"/>
      <c r="AT17" s="1002"/>
      <c r="AU17" s="1002"/>
      <c r="AV17" s="1002"/>
      <c r="AW17" s="1002"/>
      <c r="AX17" s="1002"/>
      <c r="AY17" s="1002"/>
      <c r="AZ17" s="1002"/>
      <c r="BA17" s="1002"/>
      <c r="BB17" s="1029"/>
      <c r="BC17" s="1002"/>
      <c r="BD17" s="1002"/>
      <c r="BE17" s="1002"/>
      <c r="BF17" s="62"/>
      <c r="BG17" s="62"/>
      <c r="BH17" s="62"/>
      <c r="BI17" s="62"/>
      <c r="BJ17" s="62"/>
    </row>
    <row r="18" spans="1:62" ht="27" customHeight="1" thickBot="1">
      <c r="A18" s="81"/>
      <c r="B18" s="1089"/>
      <c r="C18" s="333"/>
      <c r="D18" s="511"/>
      <c r="E18" s="511"/>
      <c r="F18" s="917" t="s">
        <v>60</v>
      </c>
      <c r="G18" s="917"/>
      <c r="H18" s="917"/>
      <c r="I18" s="917"/>
      <c r="J18" s="917"/>
      <c r="K18" s="917"/>
      <c r="L18" s="505"/>
      <c r="M18" s="512">
        <f>SUM(Y123)</f>
        <v>1200</v>
      </c>
      <c r="N18" s="513" t="s">
        <v>129</v>
      </c>
      <c r="O18" s="513"/>
      <c r="P18" s="518"/>
      <c r="Q18" s="518"/>
      <c r="R18" s="514">
        <f>SUM(Q56,AD56,Q112,AD112,Q82,AD82,)</f>
        <v>46</v>
      </c>
      <c r="S18" s="1006" t="s">
        <v>132</v>
      </c>
      <c r="T18" s="1006"/>
      <c r="U18" s="510"/>
      <c r="V18" s="510"/>
      <c r="W18" s="510"/>
      <c r="X18" s="510"/>
      <c r="Y18" s="927"/>
      <c r="Z18" s="927"/>
      <c r="AA18" s="927"/>
      <c r="AB18" s="927"/>
      <c r="AC18" s="927"/>
      <c r="AD18" s="510"/>
      <c r="AE18" s="510"/>
      <c r="AF18" s="81"/>
      <c r="AG18" s="81"/>
      <c r="AH18" s="999" t="s">
        <v>167</v>
      </c>
      <c r="AI18" s="1000"/>
      <c r="AJ18" s="1000"/>
      <c r="AK18" s="1000"/>
      <c r="AL18" s="1000"/>
      <c r="AM18" s="1000"/>
      <c r="AN18" s="1000"/>
      <c r="AO18" s="1000"/>
      <c r="AP18" s="1000"/>
      <c r="AQ18" s="1000"/>
      <c r="AR18" s="1001"/>
      <c r="AS18" s="63"/>
      <c r="AT18" s="531" t="s">
        <v>165</v>
      </c>
      <c r="AU18" s="755" t="s">
        <v>37</v>
      </c>
      <c r="AV18" s="755"/>
      <c r="AW18" s="755"/>
      <c r="AX18" s="755"/>
      <c r="AY18" s="755"/>
      <c r="AZ18" s="756">
        <v>160</v>
      </c>
      <c r="BA18" s="756"/>
      <c r="BB18" s="532">
        <v>6</v>
      </c>
      <c r="BC18" s="756">
        <v>80</v>
      </c>
      <c r="BD18" s="756"/>
      <c r="BE18" s="532">
        <v>3</v>
      </c>
      <c r="BF18" s="64"/>
      <c r="BG18" s="64"/>
      <c r="BH18" s="64"/>
      <c r="BI18" s="64"/>
      <c r="BJ18" s="64"/>
    </row>
    <row r="19" spans="1:62" ht="27" customHeight="1">
      <c r="A19" s="83"/>
      <c r="B19" s="1089"/>
      <c r="C19" s="333"/>
      <c r="D19" s="511"/>
      <c r="E19" s="511"/>
      <c r="F19" s="505"/>
      <c r="G19" s="505"/>
      <c r="H19" s="505"/>
      <c r="I19" s="519"/>
      <c r="J19" s="520" t="s">
        <v>120</v>
      </c>
      <c r="K19" s="521"/>
      <c r="L19" s="519"/>
      <c r="M19" s="522">
        <f>SUM(F55:H55,R55:T55)</f>
        <v>4</v>
      </c>
      <c r="N19" s="522" t="s">
        <v>129</v>
      </c>
      <c r="O19" s="522"/>
      <c r="P19" s="523"/>
      <c r="Q19" s="523"/>
      <c r="R19" s="524">
        <f>SUM(N55:P55,Z55:AC55)</f>
        <v>0</v>
      </c>
      <c r="S19" s="1097" t="s">
        <v>185</v>
      </c>
      <c r="T19" s="1097"/>
      <c r="U19" s="525"/>
      <c r="V19" s="525"/>
      <c r="W19" s="525"/>
      <c r="X19" s="525"/>
      <c r="Y19" s="505"/>
      <c r="Z19" s="526"/>
      <c r="AA19" s="526"/>
      <c r="AB19" s="526"/>
      <c r="AC19" s="526"/>
      <c r="AD19" s="526"/>
      <c r="AE19" s="526"/>
      <c r="AF19" s="83"/>
      <c r="AG19" s="83"/>
      <c r="AH19" s="748" t="s">
        <v>191</v>
      </c>
      <c r="AI19" s="749"/>
      <c r="AJ19" s="749"/>
      <c r="AK19" s="749"/>
      <c r="AL19" s="749"/>
      <c r="AM19" s="749"/>
      <c r="AN19" s="749"/>
      <c r="AO19" s="749"/>
      <c r="AP19" s="749"/>
      <c r="AQ19" s="749"/>
      <c r="AR19" s="750"/>
      <c r="AS19" s="63"/>
      <c r="AT19" s="138" t="s">
        <v>164</v>
      </c>
      <c r="AU19" s="755" t="s">
        <v>41</v>
      </c>
      <c r="AV19" s="755"/>
      <c r="AW19" s="755"/>
      <c r="AX19" s="755"/>
      <c r="AY19" s="755"/>
      <c r="AZ19" s="756">
        <v>320</v>
      </c>
      <c r="BA19" s="756"/>
      <c r="BB19" s="532">
        <v>11</v>
      </c>
      <c r="BC19" s="756">
        <v>360</v>
      </c>
      <c r="BD19" s="756"/>
      <c r="BE19" s="532">
        <v>13</v>
      </c>
      <c r="BF19" s="66"/>
      <c r="BG19" s="66"/>
      <c r="BH19" s="14"/>
      <c r="BI19" s="14"/>
      <c r="BJ19" s="14"/>
    </row>
    <row r="20" spans="1:62" ht="26.25" customHeight="1" thickBot="1">
      <c r="A20" s="83"/>
      <c r="B20" s="502"/>
      <c r="C20" s="333"/>
      <c r="V20" s="81"/>
      <c r="W20" s="83"/>
      <c r="X20" s="83"/>
      <c r="Y20" s="83"/>
      <c r="Z20" s="114"/>
      <c r="AA20" s="114"/>
      <c r="AB20" s="114"/>
      <c r="AC20" s="114"/>
      <c r="AD20" s="114"/>
      <c r="AE20" s="114"/>
      <c r="AF20" s="83"/>
      <c r="AG20" s="83"/>
      <c r="AH20" s="1003" t="s">
        <v>151</v>
      </c>
      <c r="AI20" s="1004"/>
      <c r="AJ20" s="1004"/>
      <c r="AK20" s="1004"/>
      <c r="AL20" s="1004"/>
      <c r="AM20" s="1004"/>
      <c r="AN20" s="1004"/>
      <c r="AO20" s="1004"/>
      <c r="AP20" s="1004"/>
      <c r="AQ20" s="1004"/>
      <c r="AR20" s="1005"/>
      <c r="AS20" s="63"/>
      <c r="AT20" s="531" t="s">
        <v>109</v>
      </c>
      <c r="AU20" s="755" t="s">
        <v>112</v>
      </c>
      <c r="AV20" s="755"/>
      <c r="AW20" s="755"/>
      <c r="AX20" s="755"/>
      <c r="AY20" s="755"/>
      <c r="AZ20" s="756">
        <v>20</v>
      </c>
      <c r="BA20" s="756"/>
      <c r="BB20" s="532">
        <v>1</v>
      </c>
      <c r="BC20" s="756" t="s">
        <v>30</v>
      </c>
      <c r="BD20" s="756"/>
      <c r="BE20" s="532"/>
      <c r="BF20" s="65"/>
      <c r="BG20" s="65"/>
      <c r="BH20" s="14"/>
      <c r="BI20" s="14"/>
      <c r="BJ20" s="14"/>
    </row>
    <row r="21" spans="1:62" ht="25.5" customHeight="1">
      <c r="A21" s="83"/>
      <c r="B21" s="502"/>
      <c r="C21" s="333"/>
      <c r="F21" s="1094" t="s">
        <v>229</v>
      </c>
      <c r="G21" s="1094"/>
      <c r="H21" s="1094"/>
      <c r="I21" s="1094"/>
      <c r="J21" s="1094"/>
      <c r="K21" s="1094"/>
      <c r="L21" s="451"/>
      <c r="M21" s="501">
        <f>SUM(E56,E82,E112)</f>
        <v>343</v>
      </c>
      <c r="N21" s="500" t="s">
        <v>129</v>
      </c>
      <c r="O21" s="451"/>
      <c r="P21" s="451"/>
      <c r="Q21" s="451"/>
      <c r="R21" s="503">
        <f>SUM(BE56,BF82,BF112)</f>
        <v>17.5</v>
      </c>
      <c r="S21" s="1126" t="s">
        <v>185</v>
      </c>
      <c r="T21" s="1126"/>
      <c r="Y21" s="152"/>
      <c r="Z21" s="83"/>
      <c r="AA21" s="83"/>
      <c r="AB21" s="83"/>
      <c r="AC21" s="83"/>
      <c r="AD21" s="83"/>
      <c r="AE21" s="83"/>
      <c r="AF21" s="83"/>
      <c r="AG21" s="83"/>
      <c r="AH21" s="748" t="s">
        <v>152</v>
      </c>
      <c r="AI21" s="749"/>
      <c r="AJ21" s="749"/>
      <c r="AK21" s="749"/>
      <c r="AL21" s="749"/>
      <c r="AM21" s="749"/>
      <c r="AN21" s="749"/>
      <c r="AO21" s="749"/>
      <c r="AP21" s="749"/>
      <c r="AQ21" s="749"/>
      <c r="AR21" s="750"/>
      <c r="AS21" s="63"/>
      <c r="AT21" s="531" t="s">
        <v>110</v>
      </c>
      <c r="AU21" s="755" t="s">
        <v>19</v>
      </c>
      <c r="AV21" s="755"/>
      <c r="AW21" s="755"/>
      <c r="AX21" s="755"/>
      <c r="AY21" s="755"/>
      <c r="AZ21" s="756">
        <v>40</v>
      </c>
      <c r="BA21" s="756"/>
      <c r="BB21" s="532">
        <v>2</v>
      </c>
      <c r="BC21" s="756">
        <v>80</v>
      </c>
      <c r="BD21" s="756"/>
      <c r="BE21" s="532">
        <v>3</v>
      </c>
      <c r="BF21" s="65"/>
      <c r="BG21" s="65"/>
      <c r="BH21" s="14"/>
      <c r="BI21" s="14"/>
      <c r="BJ21" s="14"/>
    </row>
    <row r="22" spans="1:62" ht="27" customHeight="1" thickBot="1">
      <c r="A22" s="83"/>
      <c r="T22" s="240"/>
      <c r="Y22" s="168"/>
      <c r="Z22" s="83"/>
      <c r="AA22" s="83"/>
      <c r="AB22" s="83"/>
      <c r="AC22" s="83"/>
      <c r="AD22" s="83"/>
      <c r="AE22" s="83"/>
      <c r="AF22" s="83"/>
      <c r="AG22" s="83"/>
      <c r="AH22" s="751"/>
      <c r="AI22" s="752"/>
      <c r="AJ22" s="752"/>
      <c r="AK22" s="752"/>
      <c r="AL22" s="752"/>
      <c r="AM22" s="752"/>
      <c r="AN22" s="752"/>
      <c r="AO22" s="752"/>
      <c r="AP22" s="752"/>
      <c r="AQ22" s="752"/>
      <c r="AR22" s="753"/>
      <c r="AS22" s="63"/>
      <c r="AT22" s="531" t="s">
        <v>155</v>
      </c>
      <c r="AU22" s="755" t="s">
        <v>104</v>
      </c>
      <c r="AV22" s="755"/>
      <c r="AW22" s="755"/>
      <c r="AX22" s="755"/>
      <c r="AY22" s="755"/>
      <c r="AZ22" s="756">
        <v>120</v>
      </c>
      <c r="BA22" s="756"/>
      <c r="BB22" s="532">
        <v>4</v>
      </c>
      <c r="BC22" s="756">
        <v>200</v>
      </c>
      <c r="BD22" s="756"/>
      <c r="BE22" s="532">
        <v>7</v>
      </c>
      <c r="BF22" s="65"/>
      <c r="BG22" s="65"/>
      <c r="BH22" s="14"/>
      <c r="BI22" s="14"/>
      <c r="BJ22" s="14"/>
    </row>
    <row r="23" spans="1:62" ht="25.5" customHeight="1" thickBot="1">
      <c r="A23" s="83"/>
      <c r="B23" s="541" t="s">
        <v>76</v>
      </c>
      <c r="C23" s="542"/>
      <c r="D23" s="542"/>
      <c r="E23" s="542"/>
      <c r="F23" s="542"/>
      <c r="G23" s="542"/>
      <c r="H23" s="542"/>
      <c r="I23" s="542"/>
      <c r="J23" s="542"/>
      <c r="K23" s="543"/>
      <c r="L23" s="1095">
        <f>SUM(AW126)</f>
        <v>2480</v>
      </c>
      <c r="M23" s="1096"/>
      <c r="N23" s="227" t="s">
        <v>129</v>
      </c>
      <c r="O23" s="227"/>
      <c r="P23" s="227"/>
      <c r="Q23" s="227"/>
      <c r="R23" s="227"/>
      <c r="S23" s="227"/>
      <c r="T23" s="227"/>
      <c r="U23" s="227"/>
      <c r="V23" s="227"/>
      <c r="W23" s="227"/>
      <c r="X23" s="228"/>
      <c r="Y23" s="153"/>
      <c r="Z23" s="83"/>
      <c r="AA23" s="83"/>
      <c r="AB23" s="83"/>
      <c r="AC23" s="83"/>
      <c r="AD23" s="83"/>
      <c r="AE23" s="83"/>
      <c r="AF23" s="83"/>
      <c r="AG23" s="83"/>
      <c r="AH23" s="999"/>
      <c r="AI23" s="1000"/>
      <c r="AJ23" s="1000"/>
      <c r="AK23" s="1000"/>
      <c r="AL23" s="1000"/>
      <c r="AM23" s="1000"/>
      <c r="AN23" s="1000"/>
      <c r="AO23" s="1000"/>
      <c r="AP23" s="1000"/>
      <c r="AQ23" s="1000"/>
      <c r="AR23" s="1001"/>
      <c r="AS23" s="63"/>
      <c r="AT23" s="531" t="s">
        <v>156</v>
      </c>
      <c r="AU23" s="755" t="s">
        <v>15</v>
      </c>
      <c r="AV23" s="755"/>
      <c r="AW23" s="755"/>
      <c r="AX23" s="755"/>
      <c r="AY23" s="755"/>
      <c r="AZ23" s="756">
        <v>120</v>
      </c>
      <c r="BA23" s="756"/>
      <c r="BB23" s="532">
        <v>4</v>
      </c>
      <c r="BC23" s="756">
        <v>200</v>
      </c>
      <c r="BD23" s="756"/>
      <c r="BE23" s="532">
        <v>7</v>
      </c>
      <c r="BF23" s="65"/>
      <c r="BG23" s="65"/>
      <c r="BH23" s="14"/>
      <c r="BI23" s="14"/>
      <c r="BJ23" s="14"/>
    </row>
    <row r="24" spans="1:62" ht="25.5" customHeight="1">
      <c r="A24" s="83"/>
      <c r="B24" s="536" t="s">
        <v>144</v>
      </c>
      <c r="C24" s="920" t="s">
        <v>143</v>
      </c>
      <c r="D24" s="920"/>
      <c r="E24" s="920"/>
      <c r="F24" s="920"/>
      <c r="G24" s="920"/>
      <c r="H24" s="920"/>
      <c r="I24" s="920"/>
      <c r="J24" s="920"/>
      <c r="K24" s="921"/>
      <c r="L24" s="924">
        <f>SUM(M123,S123)</f>
        <v>1236</v>
      </c>
      <c r="M24" s="925"/>
      <c r="N24" s="170" t="s">
        <v>129</v>
      </c>
      <c r="O24" s="170"/>
      <c r="P24" s="928" t="s">
        <v>146</v>
      </c>
      <c r="Q24" s="928"/>
      <c r="R24" s="928"/>
      <c r="S24" s="928"/>
      <c r="T24" s="928"/>
      <c r="U24" s="928"/>
      <c r="V24" s="928"/>
      <c r="W24" s="928"/>
      <c r="X24" s="929"/>
      <c r="Y24" s="168"/>
      <c r="Z24" s="168"/>
      <c r="AA24" s="168"/>
      <c r="AB24" s="168"/>
      <c r="AC24" s="168"/>
      <c r="AD24" s="168"/>
      <c r="AE24" s="168"/>
      <c r="AF24" s="168"/>
      <c r="AG24" s="83"/>
      <c r="AH24" s="748" t="s">
        <v>153</v>
      </c>
      <c r="AI24" s="749"/>
      <c r="AJ24" s="749"/>
      <c r="AK24" s="749"/>
      <c r="AL24" s="749"/>
      <c r="AM24" s="749"/>
      <c r="AN24" s="749"/>
      <c r="AO24" s="749"/>
      <c r="AP24" s="749"/>
      <c r="AQ24" s="749"/>
      <c r="AR24" s="750"/>
      <c r="AS24" s="63"/>
      <c r="AT24" s="531" t="s">
        <v>157</v>
      </c>
      <c r="AU24" s="755" t="s">
        <v>10</v>
      </c>
      <c r="AV24" s="755"/>
      <c r="AW24" s="755"/>
      <c r="AX24" s="755"/>
      <c r="AY24" s="755"/>
      <c r="AZ24" s="756">
        <v>80</v>
      </c>
      <c r="BA24" s="756"/>
      <c r="BB24" s="532">
        <v>3</v>
      </c>
      <c r="BC24" s="756">
        <v>80</v>
      </c>
      <c r="BD24" s="756"/>
      <c r="BE24" s="532">
        <v>3</v>
      </c>
      <c r="BF24" s="65"/>
      <c r="BG24" s="65"/>
      <c r="BH24" s="14"/>
      <c r="BI24" s="14"/>
      <c r="BJ24" s="14"/>
    </row>
    <row r="25" spans="1:62" ht="28.5" customHeight="1">
      <c r="A25" s="83"/>
      <c r="B25" s="537"/>
      <c r="C25" s="544"/>
      <c r="D25" s="544" t="s">
        <v>130</v>
      </c>
      <c r="E25" s="544"/>
      <c r="F25" s="544"/>
      <c r="G25" s="544"/>
      <c r="H25" s="544"/>
      <c r="I25" s="544"/>
      <c r="J25" s="544"/>
      <c r="K25" s="545"/>
      <c r="L25" s="924">
        <f>SUM(S123)</f>
        <v>140</v>
      </c>
      <c r="M25" s="925"/>
      <c r="N25" s="170" t="s">
        <v>129</v>
      </c>
      <c r="O25" s="170"/>
      <c r="P25" s="170"/>
      <c r="Q25" s="170"/>
      <c r="R25" s="170"/>
      <c r="S25" s="170"/>
      <c r="T25" s="170"/>
      <c r="U25" s="170"/>
      <c r="V25" s="170"/>
      <c r="W25" s="170"/>
      <c r="X25" s="229"/>
      <c r="Z25" s="83"/>
      <c r="AA25" s="83"/>
      <c r="AB25" s="83"/>
      <c r="AC25" s="83"/>
      <c r="AD25" s="83"/>
      <c r="AE25" s="83"/>
      <c r="AF25" s="83"/>
      <c r="AG25" s="83"/>
      <c r="AH25" s="751"/>
      <c r="AI25" s="752"/>
      <c r="AJ25" s="752"/>
      <c r="AK25" s="752"/>
      <c r="AL25" s="752"/>
      <c r="AM25" s="752"/>
      <c r="AN25" s="752"/>
      <c r="AO25" s="752"/>
      <c r="AP25" s="752"/>
      <c r="AQ25" s="752"/>
      <c r="AR25" s="753"/>
      <c r="AS25" s="63"/>
      <c r="AT25" s="531" t="s">
        <v>158</v>
      </c>
      <c r="AU25" s="755" t="s">
        <v>20</v>
      </c>
      <c r="AV25" s="755"/>
      <c r="AW25" s="755"/>
      <c r="AX25" s="755"/>
      <c r="AY25" s="755"/>
      <c r="AZ25" s="756">
        <v>40</v>
      </c>
      <c r="BA25" s="756"/>
      <c r="BB25" s="532">
        <v>2</v>
      </c>
      <c r="BC25" s="756">
        <v>40</v>
      </c>
      <c r="BD25" s="756"/>
      <c r="BE25" s="532">
        <v>2</v>
      </c>
      <c r="BF25" s="65"/>
      <c r="BG25" s="65"/>
      <c r="BH25" s="14"/>
      <c r="BI25" s="14"/>
      <c r="BJ25" s="14"/>
    </row>
    <row r="26" spans="1:62" ht="29.25" customHeight="1" thickBot="1">
      <c r="A26" s="83"/>
      <c r="B26" s="538"/>
      <c r="C26" s="922" t="s">
        <v>32</v>
      </c>
      <c r="D26" s="922"/>
      <c r="E26" s="922"/>
      <c r="F26" s="922"/>
      <c r="G26" s="922"/>
      <c r="H26" s="922"/>
      <c r="I26" s="922"/>
      <c r="J26" s="922"/>
      <c r="K26" s="923"/>
      <c r="L26" s="918">
        <f>SUM(W121:W122,W119:W120)</f>
        <v>755</v>
      </c>
      <c r="M26" s="919"/>
      <c r="N26" s="171" t="s">
        <v>129</v>
      </c>
      <c r="O26" s="171"/>
      <c r="P26" s="930" t="s">
        <v>200</v>
      </c>
      <c r="Q26" s="930"/>
      <c r="R26" s="930"/>
      <c r="S26" s="930"/>
      <c r="T26" s="930"/>
      <c r="U26" s="930"/>
      <c r="V26" s="930"/>
      <c r="W26" s="930"/>
      <c r="X26" s="931"/>
      <c r="Y26" s="152"/>
      <c r="Z26" s="83"/>
      <c r="AA26" s="83"/>
      <c r="AB26" s="83"/>
      <c r="AC26" s="83"/>
      <c r="AD26" s="83"/>
      <c r="AE26" s="83"/>
      <c r="AF26" s="83"/>
      <c r="AG26" s="83"/>
      <c r="AH26" s="751"/>
      <c r="AI26" s="752"/>
      <c r="AJ26" s="752"/>
      <c r="AK26" s="752"/>
      <c r="AL26" s="752"/>
      <c r="AM26" s="752"/>
      <c r="AN26" s="752"/>
      <c r="AO26" s="752"/>
      <c r="AP26" s="752"/>
      <c r="AQ26" s="752"/>
      <c r="AR26" s="753"/>
      <c r="AS26" s="63"/>
      <c r="AT26" s="531" t="s">
        <v>159</v>
      </c>
      <c r="AU26" s="755" t="s">
        <v>17</v>
      </c>
      <c r="AV26" s="755"/>
      <c r="AW26" s="755"/>
      <c r="AX26" s="755"/>
      <c r="AY26" s="755"/>
      <c r="AZ26" s="756">
        <v>40</v>
      </c>
      <c r="BA26" s="756"/>
      <c r="BB26" s="532">
        <v>2</v>
      </c>
      <c r="BC26" s="756">
        <v>40</v>
      </c>
      <c r="BD26" s="756"/>
      <c r="BE26" s="532">
        <v>2</v>
      </c>
      <c r="BF26" s="65"/>
      <c r="BG26" s="65"/>
      <c r="BH26" s="14"/>
      <c r="BI26" s="14"/>
      <c r="BJ26" s="14"/>
    </row>
    <row r="27" spans="1:62" ht="25.5" customHeight="1" thickBot="1">
      <c r="A27" s="83"/>
      <c r="Y27" s="83"/>
      <c r="Z27" s="83"/>
      <c r="AA27" s="83"/>
      <c r="AB27" s="83"/>
      <c r="AC27" s="83"/>
      <c r="AD27" s="85"/>
      <c r="AE27" s="85"/>
      <c r="AF27" s="85"/>
      <c r="AG27" s="85"/>
      <c r="AH27" s="992" t="s">
        <v>154</v>
      </c>
      <c r="AI27" s="993"/>
      <c r="AJ27" s="993"/>
      <c r="AK27" s="993"/>
      <c r="AL27" s="993"/>
      <c r="AM27" s="993"/>
      <c r="AN27" s="993"/>
      <c r="AO27" s="993"/>
      <c r="AP27" s="993"/>
      <c r="AQ27" s="993"/>
      <c r="AR27" s="994"/>
      <c r="AS27" s="63"/>
      <c r="AT27" s="531" t="s">
        <v>160</v>
      </c>
      <c r="AU27" s="755" t="s">
        <v>18</v>
      </c>
      <c r="AV27" s="755"/>
      <c r="AW27" s="755"/>
      <c r="AX27" s="755"/>
      <c r="AY27" s="755"/>
      <c r="AZ27" s="756">
        <v>40</v>
      </c>
      <c r="BA27" s="756"/>
      <c r="BB27" s="532">
        <v>2</v>
      </c>
      <c r="BC27" s="756">
        <v>40</v>
      </c>
      <c r="BD27" s="756"/>
      <c r="BE27" s="532">
        <v>2</v>
      </c>
      <c r="BF27" s="65"/>
      <c r="BG27" s="65"/>
      <c r="BH27" s="14"/>
      <c r="BI27" s="14"/>
      <c r="BJ27" s="14"/>
    </row>
    <row r="28" spans="1:62" ht="25.5" customHeight="1" thickBot="1">
      <c r="A28" s="83"/>
      <c r="R28" s="765" t="s">
        <v>266</v>
      </c>
      <c r="S28" s="765"/>
      <c r="T28" s="765"/>
      <c r="U28" s="765"/>
      <c r="V28" s="765"/>
      <c r="W28" s="765"/>
      <c r="X28" s="765"/>
      <c r="Y28" s="765"/>
      <c r="Z28" s="765"/>
      <c r="AA28" s="765"/>
      <c r="AB28" s="765"/>
      <c r="AC28" s="765"/>
      <c r="AD28" s="765"/>
      <c r="AE28" s="539"/>
      <c r="AF28" s="85"/>
      <c r="AG28" s="85"/>
      <c r="AH28" s="1012" t="s">
        <v>168</v>
      </c>
      <c r="AI28" s="1013"/>
      <c r="AJ28" s="1013"/>
      <c r="AK28" s="1013"/>
      <c r="AL28" s="1013"/>
      <c r="AM28" s="1013"/>
      <c r="AN28" s="1013"/>
      <c r="AO28" s="1013"/>
      <c r="AP28" s="1013"/>
      <c r="AQ28" s="1013"/>
      <c r="AR28" s="1014"/>
      <c r="AS28" s="63"/>
      <c r="AT28" s="531" t="s">
        <v>161</v>
      </c>
      <c r="AU28" s="754" t="s">
        <v>23</v>
      </c>
      <c r="AV28" s="754"/>
      <c r="AW28" s="754"/>
      <c r="AX28" s="754"/>
      <c r="AY28" s="754"/>
      <c r="AZ28" s="756">
        <v>40</v>
      </c>
      <c r="BA28" s="756"/>
      <c r="BB28" s="532">
        <v>2</v>
      </c>
      <c r="BC28" s="756">
        <v>40</v>
      </c>
      <c r="BD28" s="756"/>
      <c r="BE28" s="532">
        <v>2</v>
      </c>
      <c r="BF28" s="65"/>
      <c r="BG28" s="65"/>
      <c r="BH28" s="14"/>
      <c r="BI28" s="14"/>
      <c r="BJ28" s="14"/>
    </row>
    <row r="29" spans="1:62" ht="26.25" customHeight="1" thickBot="1">
      <c r="A29" s="83"/>
      <c r="B29" s="20" t="s">
        <v>268</v>
      </c>
      <c r="R29" s="765"/>
      <c r="S29" s="765"/>
      <c r="T29" s="765"/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539"/>
      <c r="AF29" s="85"/>
      <c r="AG29" s="85"/>
      <c r="AH29" s="1012"/>
      <c r="AI29" s="1013"/>
      <c r="AJ29" s="1013"/>
      <c r="AK29" s="1013"/>
      <c r="AL29" s="1013"/>
      <c r="AM29" s="1013"/>
      <c r="AN29" s="1013"/>
      <c r="AO29" s="1013"/>
      <c r="AP29" s="1013"/>
      <c r="AQ29" s="1013"/>
      <c r="AR29" s="1014"/>
      <c r="AS29" s="63"/>
      <c r="AT29" s="531" t="s">
        <v>162</v>
      </c>
      <c r="AU29" s="755" t="s">
        <v>22</v>
      </c>
      <c r="AV29" s="755"/>
      <c r="AW29" s="755"/>
      <c r="AX29" s="755"/>
      <c r="AY29" s="755"/>
      <c r="AZ29" s="756">
        <v>40</v>
      </c>
      <c r="BA29" s="756"/>
      <c r="BB29" s="532">
        <v>2</v>
      </c>
      <c r="BC29" s="756">
        <v>40</v>
      </c>
      <c r="BD29" s="756"/>
      <c r="BE29" s="532">
        <v>2</v>
      </c>
      <c r="BF29" s="67"/>
      <c r="BG29" s="67"/>
      <c r="BH29" s="14"/>
      <c r="BI29" s="14"/>
      <c r="BJ29" s="14"/>
    </row>
    <row r="30" spans="1:62" ht="28.5" customHeight="1" thickBot="1">
      <c r="A30" s="83"/>
      <c r="B30" s="45"/>
      <c r="C30" s="45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166"/>
      <c r="R30" s="765"/>
      <c r="S30" s="765"/>
      <c r="T30" s="765"/>
      <c r="U30" s="765"/>
      <c r="V30" s="765"/>
      <c r="W30" s="765"/>
      <c r="X30" s="765"/>
      <c r="Y30" s="765"/>
      <c r="Z30" s="765"/>
      <c r="AA30" s="765"/>
      <c r="AB30" s="765"/>
      <c r="AC30" s="765"/>
      <c r="AD30" s="765"/>
      <c r="AE30" s="539"/>
      <c r="AF30" s="85"/>
      <c r="AG30" s="85"/>
      <c r="AH30" s="1012"/>
      <c r="AI30" s="1013"/>
      <c r="AJ30" s="1013"/>
      <c r="AK30" s="1013"/>
      <c r="AL30" s="1013"/>
      <c r="AM30" s="1013"/>
      <c r="AN30" s="1013"/>
      <c r="AO30" s="1013"/>
      <c r="AP30" s="1013"/>
      <c r="AQ30" s="1013"/>
      <c r="AR30" s="1014"/>
      <c r="AS30" s="63"/>
      <c r="AT30" s="531" t="s">
        <v>163</v>
      </c>
      <c r="AU30" s="755" t="s">
        <v>28</v>
      </c>
      <c r="AV30" s="755"/>
      <c r="AW30" s="755"/>
      <c r="AX30" s="755"/>
      <c r="AY30" s="755"/>
      <c r="AZ30" s="756">
        <v>40</v>
      </c>
      <c r="BA30" s="756"/>
      <c r="BB30" s="532">
        <v>2</v>
      </c>
      <c r="BC30" s="756" t="s">
        <v>30</v>
      </c>
      <c r="BD30" s="756"/>
      <c r="BE30" s="532" t="s">
        <v>30</v>
      </c>
      <c r="BF30" s="67"/>
      <c r="BG30" s="67"/>
      <c r="BH30" s="14"/>
      <c r="BI30" s="14"/>
      <c r="BJ30" s="14"/>
    </row>
    <row r="31" spans="1:62" ht="22.5" customHeight="1" thickBot="1">
      <c r="A31" s="83"/>
      <c r="B31" s="45"/>
      <c r="C31" s="4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166"/>
      <c r="S31" s="765" t="s">
        <v>206</v>
      </c>
      <c r="T31" s="765"/>
      <c r="U31" s="765"/>
      <c r="V31" s="765"/>
      <c r="W31" s="765"/>
      <c r="X31" s="765"/>
      <c r="Y31" s="765"/>
      <c r="Z31" s="765"/>
      <c r="AA31" s="765"/>
      <c r="AB31" s="765"/>
      <c r="AC31" s="765"/>
      <c r="AF31" s="124"/>
      <c r="AG31" s="124"/>
      <c r="AH31" s="1012"/>
      <c r="AI31" s="1013"/>
      <c r="AJ31" s="1013"/>
      <c r="AK31" s="1013"/>
      <c r="AL31" s="1013"/>
      <c r="AM31" s="1013"/>
      <c r="AN31" s="1013"/>
      <c r="AO31" s="1013"/>
      <c r="AP31" s="1013"/>
      <c r="AQ31" s="1013"/>
      <c r="AR31" s="1014"/>
      <c r="AS31" s="63"/>
      <c r="AT31" s="757"/>
      <c r="AU31" s="757"/>
      <c r="AV31" s="757"/>
      <c r="AW31" s="757"/>
      <c r="AX31" s="757"/>
      <c r="AY31" s="757"/>
      <c r="AZ31" s="747">
        <f>SUM(AZ18:AZ30)</f>
        <v>1100</v>
      </c>
      <c r="BA31" s="747"/>
      <c r="BB31" s="533">
        <f>SUM(BB18:BB30)</f>
        <v>43</v>
      </c>
      <c r="BC31" s="747">
        <f>SUM(BC18:BC30)</f>
        <v>1200</v>
      </c>
      <c r="BD31" s="747"/>
      <c r="BE31" s="533">
        <f>SUM(BE18:BE30)</f>
        <v>46</v>
      </c>
      <c r="BF31" s="481"/>
      <c r="BG31" s="481"/>
      <c r="BH31" s="14"/>
      <c r="BI31" s="14"/>
      <c r="BJ31" s="14"/>
    </row>
    <row r="32" spans="1:62" ht="18.75" customHeight="1" thickBot="1">
      <c r="A32" s="83"/>
      <c r="B32" s="45"/>
      <c r="C32" s="45"/>
      <c r="D32" s="46"/>
      <c r="E32" s="46"/>
      <c r="F32" s="15"/>
      <c r="G32" s="15"/>
      <c r="H32" s="15"/>
      <c r="I32" s="15"/>
      <c r="J32" s="15"/>
      <c r="K32" s="166"/>
      <c r="L32" s="166"/>
      <c r="M32" s="166"/>
      <c r="N32" s="166"/>
      <c r="O32" s="166"/>
      <c r="P32" s="166"/>
      <c r="Q32" s="166"/>
      <c r="R32" s="85"/>
      <c r="S32" s="766" t="s">
        <v>253</v>
      </c>
      <c r="T32" s="766"/>
      <c r="U32" s="766"/>
      <c r="V32" s="766"/>
      <c r="W32" s="766"/>
      <c r="X32" s="766"/>
      <c r="Y32" s="766"/>
      <c r="Z32" s="766"/>
      <c r="AA32" s="766"/>
      <c r="AB32" s="766"/>
      <c r="AC32" s="766"/>
      <c r="AE32" s="85"/>
      <c r="AF32" s="124"/>
      <c r="AG32" s="124"/>
      <c r="AH32" s="1012"/>
      <c r="AI32" s="1013"/>
      <c r="AJ32" s="1013"/>
      <c r="AK32" s="1013"/>
      <c r="AL32" s="1013"/>
      <c r="AM32" s="1013"/>
      <c r="AN32" s="1013"/>
      <c r="AO32" s="1013"/>
      <c r="AP32" s="1013"/>
      <c r="AQ32" s="1013"/>
      <c r="AR32" s="1014"/>
      <c r="AS32" s="63"/>
      <c r="AU32" s="41"/>
      <c r="AV32" s="42"/>
      <c r="AW32" s="15"/>
      <c r="AX32" s="15"/>
      <c r="AY32" s="15"/>
      <c r="AZ32" s="43"/>
      <c r="BF32" s="67"/>
      <c r="BG32" s="67"/>
      <c r="BH32" s="14"/>
      <c r="BI32" s="14"/>
      <c r="BJ32" s="14"/>
    </row>
    <row r="33" spans="1:62" ht="25.5" customHeight="1" thickBot="1">
      <c r="A33" s="83"/>
      <c r="B33" s="45"/>
      <c r="C33" s="45"/>
      <c r="D33" s="84"/>
      <c r="E33" s="84"/>
      <c r="F33" s="84"/>
      <c r="G33" s="84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1015"/>
      <c r="AI33" s="1016"/>
      <c r="AJ33" s="1016"/>
      <c r="AK33" s="1016"/>
      <c r="AL33" s="1016"/>
      <c r="AM33" s="1016"/>
      <c r="AN33" s="1016"/>
      <c r="AO33" s="1016"/>
      <c r="AP33" s="1016"/>
      <c r="AQ33" s="1016"/>
      <c r="AR33" s="1017"/>
      <c r="AS33" s="63"/>
      <c r="AU33" s="41"/>
      <c r="AV33" s="42"/>
      <c r="AW33" s="15"/>
      <c r="AX33" s="15"/>
      <c r="AY33" s="15"/>
      <c r="AZ33" s="43"/>
      <c r="BA33" s="43"/>
      <c r="BF33" s="65"/>
      <c r="BG33" s="65"/>
      <c r="BH33" s="65"/>
      <c r="BI33" s="65"/>
      <c r="BJ33" s="65"/>
    </row>
    <row r="34" spans="1:63" ht="28.5" customHeight="1" thickBot="1" thickTop="1">
      <c r="A34" s="1127" t="s">
        <v>239</v>
      </c>
      <c r="B34" s="1128"/>
      <c r="C34" s="1128"/>
      <c r="D34" s="1128"/>
      <c r="E34" s="1128"/>
      <c r="F34" s="1128"/>
      <c r="G34" s="1128"/>
      <c r="H34" s="1128"/>
      <c r="I34" s="1128"/>
      <c r="J34" s="1128"/>
      <c r="K34" s="1128"/>
      <c r="L34" s="1128"/>
      <c r="M34" s="1128"/>
      <c r="N34" s="1128"/>
      <c r="O34" s="1128"/>
      <c r="P34" s="1128"/>
      <c r="Q34" s="1128"/>
      <c r="R34" s="1128"/>
      <c r="S34" s="1128"/>
      <c r="T34" s="1128"/>
      <c r="U34" s="1128"/>
      <c r="V34" s="1128"/>
      <c r="W34" s="1128"/>
      <c r="X34" s="1128"/>
      <c r="Y34" s="1128"/>
      <c r="Z34" s="1128"/>
      <c r="AA34" s="1128"/>
      <c r="AB34" s="1128"/>
      <c r="AC34" s="1128"/>
      <c r="AD34" s="1128"/>
      <c r="AE34" s="1128"/>
      <c r="AF34" s="1128"/>
      <c r="AG34" s="146"/>
      <c r="AH34" s="799" t="s">
        <v>222</v>
      </c>
      <c r="AI34" s="800"/>
      <c r="AJ34" s="800"/>
      <c r="AK34" s="800"/>
      <c r="AL34" s="800"/>
      <c r="AM34" s="800"/>
      <c r="AN34" s="800"/>
      <c r="AO34" s="800"/>
      <c r="AP34" s="800"/>
      <c r="AQ34" s="800"/>
      <c r="AR34" s="800"/>
      <c r="AS34" s="800"/>
      <c r="AT34" s="800"/>
      <c r="AU34" s="800"/>
      <c r="AV34" s="800"/>
      <c r="AW34" s="800"/>
      <c r="AX34" s="800"/>
      <c r="AY34" s="800"/>
      <c r="AZ34" s="800"/>
      <c r="BA34" s="800"/>
      <c r="BB34" s="800"/>
      <c r="BC34" s="800"/>
      <c r="BD34" s="800"/>
      <c r="BE34" s="801"/>
      <c r="BF34" s="767" t="s">
        <v>244</v>
      </c>
      <c r="BG34" s="767"/>
      <c r="BH34" s="767"/>
      <c r="BI34" s="767"/>
      <c r="BJ34" s="767"/>
      <c r="BK34" s="768"/>
    </row>
    <row r="35" spans="1:63" ht="30" customHeight="1" thickBot="1" thickTop="1">
      <c r="A35" s="813" t="s">
        <v>0</v>
      </c>
      <c r="B35" s="889" t="s">
        <v>1</v>
      </c>
      <c r="C35" s="890"/>
      <c r="D35" s="886" t="s">
        <v>267</v>
      </c>
      <c r="E35" s="861" t="s">
        <v>33</v>
      </c>
      <c r="F35" s="862"/>
      <c r="G35" s="862"/>
      <c r="H35" s="862"/>
      <c r="I35" s="862"/>
      <c r="J35" s="862"/>
      <c r="K35" s="862"/>
      <c r="L35" s="862"/>
      <c r="M35" s="863"/>
      <c r="N35" s="945" t="s">
        <v>29</v>
      </c>
      <c r="O35" s="946"/>
      <c r="P35" s="946"/>
      <c r="Q35" s="947"/>
      <c r="R35" s="945" t="s">
        <v>34</v>
      </c>
      <c r="S35" s="946"/>
      <c r="T35" s="946"/>
      <c r="U35" s="946"/>
      <c r="V35" s="946"/>
      <c r="W35" s="946"/>
      <c r="X35" s="946"/>
      <c r="Y35" s="947"/>
      <c r="Z35" s="945" t="s">
        <v>29</v>
      </c>
      <c r="AA35" s="946"/>
      <c r="AB35" s="946"/>
      <c r="AC35" s="946"/>
      <c r="AD35" s="947"/>
      <c r="AE35" s="1067" t="s">
        <v>46</v>
      </c>
      <c r="AF35" s="1068"/>
      <c r="AG35" s="246"/>
      <c r="AH35" s="116" t="s">
        <v>57</v>
      </c>
      <c r="AI35" s="115" t="s">
        <v>58</v>
      </c>
      <c r="AJ35" s="1069" t="s">
        <v>64</v>
      </c>
      <c r="AK35" s="1070"/>
      <c r="AL35" s="1071" t="s">
        <v>77</v>
      </c>
      <c r="AM35" s="1072"/>
      <c r="AN35" s="916" t="s">
        <v>84</v>
      </c>
      <c r="AO35" s="916"/>
      <c r="AP35" s="859" t="s">
        <v>131</v>
      </c>
      <c r="AQ35" s="856" t="s">
        <v>52</v>
      </c>
      <c r="AR35" s="856" t="s">
        <v>76</v>
      </c>
      <c r="AS35" s="859" t="s">
        <v>50</v>
      </c>
      <c r="AT35" s="856" t="s">
        <v>178</v>
      </c>
      <c r="AU35" s="856" t="s">
        <v>51</v>
      </c>
      <c r="AV35" s="859" t="s">
        <v>85</v>
      </c>
      <c r="AW35" s="859"/>
      <c r="AX35" s="859"/>
      <c r="AY35" s="859"/>
      <c r="AZ35" s="859"/>
      <c r="BA35" s="859"/>
      <c r="BB35" s="859"/>
      <c r="BC35" s="859"/>
      <c r="BD35" s="859"/>
      <c r="BE35" s="762" t="s">
        <v>208</v>
      </c>
      <c r="BF35" s="769" t="s">
        <v>245</v>
      </c>
      <c r="BG35" s="772" t="s">
        <v>246</v>
      </c>
      <c r="BH35" s="769" t="s">
        <v>247</v>
      </c>
      <c r="BI35" s="734" t="s">
        <v>248</v>
      </c>
      <c r="BJ35" s="733" t="s">
        <v>249</v>
      </c>
      <c r="BK35" s="734" t="s">
        <v>250</v>
      </c>
    </row>
    <row r="36" spans="1:63" ht="27.75" customHeight="1" thickBot="1" thickTop="1">
      <c r="A36" s="1042"/>
      <c r="B36" s="891"/>
      <c r="C36" s="892"/>
      <c r="D36" s="887"/>
      <c r="E36" s="864" t="s">
        <v>212</v>
      </c>
      <c r="F36" s="948" t="s">
        <v>31</v>
      </c>
      <c r="G36" s="948" t="s">
        <v>35</v>
      </c>
      <c r="H36" s="948" t="s">
        <v>127</v>
      </c>
      <c r="I36" s="948" t="s">
        <v>134</v>
      </c>
      <c r="J36" s="948" t="s">
        <v>135</v>
      </c>
      <c r="K36" s="932" t="s">
        <v>133</v>
      </c>
      <c r="L36" s="948" t="s">
        <v>83</v>
      </c>
      <c r="M36" s="948" t="s">
        <v>111</v>
      </c>
      <c r="N36" s="866" t="s">
        <v>186</v>
      </c>
      <c r="O36" s="866"/>
      <c r="P36" s="866" t="s">
        <v>74</v>
      </c>
      <c r="Q36" s="866" t="s">
        <v>75</v>
      </c>
      <c r="R36" s="866" t="s">
        <v>31</v>
      </c>
      <c r="S36" s="866" t="s">
        <v>35</v>
      </c>
      <c r="T36" s="866" t="s">
        <v>127</v>
      </c>
      <c r="U36" s="866" t="s">
        <v>134</v>
      </c>
      <c r="V36" s="866" t="s">
        <v>135</v>
      </c>
      <c r="W36" s="866" t="s">
        <v>36</v>
      </c>
      <c r="X36" s="866" t="s">
        <v>83</v>
      </c>
      <c r="Y36" s="926" t="s">
        <v>111</v>
      </c>
      <c r="Z36" s="866" t="s">
        <v>186</v>
      </c>
      <c r="AA36" s="866"/>
      <c r="AB36" s="866"/>
      <c r="AC36" s="866" t="s">
        <v>74</v>
      </c>
      <c r="AD36" s="866" t="s">
        <v>75</v>
      </c>
      <c r="AE36" s="1041" t="s">
        <v>53</v>
      </c>
      <c r="AF36" s="1041" t="s">
        <v>54</v>
      </c>
      <c r="AG36" s="247"/>
      <c r="AH36" s="937" t="s">
        <v>62</v>
      </c>
      <c r="AI36" s="783" t="s">
        <v>63</v>
      </c>
      <c r="AJ36" s="1069" t="s">
        <v>65</v>
      </c>
      <c r="AK36" s="1070"/>
      <c r="AL36" s="1266" t="s">
        <v>78</v>
      </c>
      <c r="AM36" s="1267"/>
      <c r="AN36" s="857" t="s">
        <v>176</v>
      </c>
      <c r="AO36" s="857" t="s">
        <v>32</v>
      </c>
      <c r="AP36" s="859"/>
      <c r="AQ36" s="856"/>
      <c r="AR36" s="856"/>
      <c r="AS36" s="859"/>
      <c r="AT36" s="856"/>
      <c r="AU36" s="856"/>
      <c r="AV36" s="785" t="s">
        <v>57</v>
      </c>
      <c r="AW36" s="783" t="s">
        <v>58</v>
      </c>
      <c r="AX36" s="786" t="s">
        <v>64</v>
      </c>
      <c r="AY36" s="786"/>
      <c r="AZ36" s="786"/>
      <c r="BA36" s="789" t="s">
        <v>77</v>
      </c>
      <c r="BB36" s="789"/>
      <c r="BC36" s="789"/>
      <c r="BD36" s="784" t="s">
        <v>84</v>
      </c>
      <c r="BE36" s="763"/>
      <c r="BF36" s="770"/>
      <c r="BG36" s="772"/>
      <c r="BH36" s="770"/>
      <c r="BI36" s="735"/>
      <c r="BJ36" s="733"/>
      <c r="BK36" s="735"/>
    </row>
    <row r="37" spans="1:63" ht="36.75" customHeight="1" thickBot="1" thickTop="1">
      <c r="A37" s="814"/>
      <c r="B37" s="893"/>
      <c r="C37" s="894"/>
      <c r="D37" s="888"/>
      <c r="E37" s="865"/>
      <c r="F37" s="949"/>
      <c r="G37" s="949"/>
      <c r="H37" s="949"/>
      <c r="I37" s="949"/>
      <c r="J37" s="949"/>
      <c r="K37" s="933"/>
      <c r="L37" s="949"/>
      <c r="M37" s="949"/>
      <c r="N37" s="340" t="s">
        <v>209</v>
      </c>
      <c r="O37" s="245" t="s">
        <v>185</v>
      </c>
      <c r="P37" s="866"/>
      <c r="Q37" s="866"/>
      <c r="R37" s="866"/>
      <c r="S37" s="866"/>
      <c r="T37" s="866"/>
      <c r="U37" s="866"/>
      <c r="V37" s="866"/>
      <c r="W37" s="866"/>
      <c r="X37" s="866"/>
      <c r="Y37" s="926"/>
      <c r="Z37" s="340" t="s">
        <v>227</v>
      </c>
      <c r="AA37" s="608" t="s">
        <v>232</v>
      </c>
      <c r="AB37" s="245" t="s">
        <v>185</v>
      </c>
      <c r="AC37" s="866"/>
      <c r="AD37" s="866"/>
      <c r="AE37" s="1041"/>
      <c r="AF37" s="1041"/>
      <c r="AG37" s="242"/>
      <c r="AH37" s="937"/>
      <c r="AI37" s="783"/>
      <c r="AJ37" s="642" t="s">
        <v>176</v>
      </c>
      <c r="AK37" s="394" t="s">
        <v>256</v>
      </c>
      <c r="AL37" s="643" t="s">
        <v>176</v>
      </c>
      <c r="AM37" s="396" t="s">
        <v>256</v>
      </c>
      <c r="AN37" s="857"/>
      <c r="AO37" s="857"/>
      <c r="AP37" s="859"/>
      <c r="AQ37" s="856"/>
      <c r="AR37" s="856"/>
      <c r="AS37" s="859"/>
      <c r="AT37" s="856"/>
      <c r="AU37" s="856"/>
      <c r="AV37" s="785"/>
      <c r="AW37" s="783"/>
      <c r="AX37" s="394" t="s">
        <v>259</v>
      </c>
      <c r="AY37" s="395" t="s">
        <v>213</v>
      </c>
      <c r="AZ37" s="395" t="s">
        <v>75</v>
      </c>
      <c r="BA37" s="396" t="s">
        <v>176</v>
      </c>
      <c r="BB37" s="236" t="s">
        <v>213</v>
      </c>
      <c r="BC37" s="236" t="s">
        <v>75</v>
      </c>
      <c r="BD37" s="784"/>
      <c r="BE37" s="764"/>
      <c r="BF37" s="771"/>
      <c r="BG37" s="772"/>
      <c r="BH37" s="771"/>
      <c r="BI37" s="736"/>
      <c r="BJ37" s="733"/>
      <c r="BK37" s="736"/>
    </row>
    <row r="38" spans="1:256" s="28" customFormat="1" ht="20.25" customHeight="1" thickBot="1" thickTop="1">
      <c r="A38" s="57">
        <v>1</v>
      </c>
      <c r="B38" s="938" t="s">
        <v>114</v>
      </c>
      <c r="C38" s="939"/>
      <c r="D38" s="183">
        <f aca="true" t="shared" si="0" ref="D38:D54">SUM(E38:K38,R38:W38)</f>
        <v>70</v>
      </c>
      <c r="E38" s="365">
        <v>10</v>
      </c>
      <c r="F38" s="61">
        <v>9</v>
      </c>
      <c r="G38" s="50"/>
      <c r="H38" s="50">
        <v>30</v>
      </c>
      <c r="I38" s="50"/>
      <c r="J38" s="50"/>
      <c r="K38" s="50"/>
      <c r="L38" s="50"/>
      <c r="M38" s="51">
        <v>10</v>
      </c>
      <c r="N38" s="341"/>
      <c r="O38" s="61"/>
      <c r="P38" s="50"/>
      <c r="Q38" s="87"/>
      <c r="R38" s="52">
        <v>6</v>
      </c>
      <c r="S38" s="50"/>
      <c r="T38" s="50">
        <v>15</v>
      </c>
      <c r="U38" s="50"/>
      <c r="V38" s="50"/>
      <c r="W38" s="50"/>
      <c r="X38" s="50"/>
      <c r="Y38" s="51">
        <v>5</v>
      </c>
      <c r="Z38" s="341">
        <v>0.25</v>
      </c>
      <c r="AA38" s="615"/>
      <c r="AB38" s="61">
        <v>3.75</v>
      </c>
      <c r="AC38" s="50"/>
      <c r="AD38" s="51"/>
      <c r="AE38" s="225" t="s">
        <v>30</v>
      </c>
      <c r="AF38" s="105" t="s">
        <v>3</v>
      </c>
      <c r="AG38" s="160"/>
      <c r="AH38" s="248">
        <f aca="true" t="shared" si="1" ref="AH38:AH45">F38+G38+H38+R38+S38+T38</f>
        <v>60</v>
      </c>
      <c r="AI38" s="210"/>
      <c r="AJ38" s="213"/>
      <c r="AK38" s="213"/>
      <c r="AL38" s="194"/>
      <c r="AM38" s="634"/>
      <c r="AN38" s="196"/>
      <c r="AO38" s="196"/>
      <c r="AP38" s="249"/>
      <c r="AQ38" s="250">
        <f aca="true" t="shared" si="2" ref="AQ38:AQ55">M38+Y38</f>
        <v>15</v>
      </c>
      <c r="AR38" s="251">
        <f>SUM(AH38:AQ38)</f>
        <v>75</v>
      </c>
      <c r="AS38" s="287">
        <f>K38+W38</f>
        <v>0</v>
      </c>
      <c r="AT38" s="279">
        <f aca="true" t="shared" si="3" ref="AT38:AT54">SUM(AQ38:AR38,AS38)</f>
        <v>90</v>
      </c>
      <c r="AU38" s="284"/>
      <c r="AV38" s="375">
        <f aca="true" t="shared" si="4" ref="AV38:AV45">SUM(N38:Q38,Z38:AD38)</f>
        <v>4</v>
      </c>
      <c r="AW38" s="382"/>
      <c r="AX38" s="385"/>
      <c r="AY38" s="386"/>
      <c r="AZ38" s="387"/>
      <c r="BA38" s="385"/>
      <c r="BB38" s="386"/>
      <c r="BC38" s="387"/>
      <c r="BD38" s="378"/>
      <c r="BE38" s="495">
        <f aca="true" t="shared" si="5" ref="BE38:BE55">SUM(N38,Z38)</f>
        <v>0.25</v>
      </c>
      <c r="BF38" s="546"/>
      <c r="BG38" s="547"/>
      <c r="BH38" s="548"/>
      <c r="BI38" s="549"/>
      <c r="BJ38" s="550"/>
      <c r="BK38" s="551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8" customFormat="1" ht="20.25" customHeight="1" thickBot="1" thickTop="1">
      <c r="A39" s="57">
        <v>2</v>
      </c>
      <c r="B39" s="938" t="s">
        <v>4</v>
      </c>
      <c r="C39" s="939"/>
      <c r="D39" s="183">
        <f t="shared" si="0"/>
        <v>70</v>
      </c>
      <c r="E39" s="540"/>
      <c r="F39" s="61">
        <v>20</v>
      </c>
      <c r="G39" s="50">
        <v>25</v>
      </c>
      <c r="H39" s="50"/>
      <c r="I39" s="50"/>
      <c r="J39" s="50"/>
      <c r="K39" s="50"/>
      <c r="L39" s="50"/>
      <c r="M39" s="51">
        <v>10</v>
      </c>
      <c r="N39" s="341"/>
      <c r="O39" s="61"/>
      <c r="P39" s="50"/>
      <c r="Q39" s="87"/>
      <c r="R39" s="52">
        <v>10</v>
      </c>
      <c r="S39" s="50">
        <v>15</v>
      </c>
      <c r="T39" s="50"/>
      <c r="U39" s="50"/>
      <c r="V39" s="50"/>
      <c r="W39" s="50"/>
      <c r="X39" s="50"/>
      <c r="Y39" s="51">
        <v>5</v>
      </c>
      <c r="Z39" s="343"/>
      <c r="AA39" s="615"/>
      <c r="AB39" s="61">
        <v>4</v>
      </c>
      <c r="AC39" s="50"/>
      <c r="AD39" s="51"/>
      <c r="AE39" s="234" t="s">
        <v>30</v>
      </c>
      <c r="AF39" s="54" t="s">
        <v>49</v>
      </c>
      <c r="AG39" s="160"/>
      <c r="AH39" s="206">
        <f t="shared" si="1"/>
        <v>70</v>
      </c>
      <c r="AI39" s="189"/>
      <c r="AJ39" s="191"/>
      <c r="AK39" s="191"/>
      <c r="AL39" s="193"/>
      <c r="AM39" s="635"/>
      <c r="AN39" s="195"/>
      <c r="AO39" s="195"/>
      <c r="AP39" s="49"/>
      <c r="AQ39" s="128">
        <f t="shared" si="2"/>
        <v>15</v>
      </c>
      <c r="AR39" s="127">
        <f aca="true" t="shared" si="6" ref="AR39:AR54">SUM(AH39:AQ39)</f>
        <v>85</v>
      </c>
      <c r="AS39" s="282">
        <f>K39+W39</f>
        <v>0</v>
      </c>
      <c r="AT39" s="53">
        <f t="shared" si="3"/>
        <v>100</v>
      </c>
      <c r="AU39" s="285"/>
      <c r="AV39" s="376">
        <f t="shared" si="4"/>
        <v>4</v>
      </c>
      <c r="AW39" s="383"/>
      <c r="AX39" s="388"/>
      <c r="AY39" s="373"/>
      <c r="AZ39" s="389"/>
      <c r="BA39" s="388"/>
      <c r="BB39" s="373"/>
      <c r="BC39" s="389"/>
      <c r="BD39" s="379"/>
      <c r="BE39" s="496">
        <f t="shared" si="5"/>
        <v>0</v>
      </c>
      <c r="BF39" s="552"/>
      <c r="BG39" s="553"/>
      <c r="BH39" s="554"/>
      <c r="BI39" s="555"/>
      <c r="BJ39" s="556"/>
      <c r="BK39" s="557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0.25" customHeight="1" thickBot="1" thickTop="1">
      <c r="A40" s="57">
        <v>3</v>
      </c>
      <c r="B40" s="938" t="s">
        <v>68</v>
      </c>
      <c r="C40" s="939"/>
      <c r="D40" s="183">
        <f t="shared" si="0"/>
        <v>45</v>
      </c>
      <c r="E40" s="540">
        <v>10</v>
      </c>
      <c r="F40" s="70">
        <v>15</v>
      </c>
      <c r="G40" s="36"/>
      <c r="H40" s="36">
        <v>5</v>
      </c>
      <c r="I40" s="36"/>
      <c r="J40" s="36"/>
      <c r="K40" s="36"/>
      <c r="L40" s="36"/>
      <c r="M40" s="37">
        <v>8</v>
      </c>
      <c r="N40" s="342"/>
      <c r="O40" s="70"/>
      <c r="P40" s="36"/>
      <c r="Q40" s="88"/>
      <c r="R40" s="38">
        <v>15</v>
      </c>
      <c r="S40" s="36"/>
      <c r="T40" s="36"/>
      <c r="U40" s="36"/>
      <c r="V40" s="36"/>
      <c r="W40" s="36"/>
      <c r="X40" s="36"/>
      <c r="Y40" s="37">
        <v>7</v>
      </c>
      <c r="Z40" s="342">
        <v>0.5</v>
      </c>
      <c r="AA40" s="617"/>
      <c r="AB40" s="70">
        <v>2.5</v>
      </c>
      <c r="AC40" s="36"/>
      <c r="AD40" s="37"/>
      <c r="AE40" s="234" t="s">
        <v>30</v>
      </c>
      <c r="AF40" s="54" t="s">
        <v>49</v>
      </c>
      <c r="AG40" s="160"/>
      <c r="AH40" s="206">
        <f t="shared" si="1"/>
        <v>35</v>
      </c>
      <c r="AI40" s="189"/>
      <c r="AJ40" s="191"/>
      <c r="AK40" s="191"/>
      <c r="AL40" s="193"/>
      <c r="AM40" s="635"/>
      <c r="AN40" s="195"/>
      <c r="AO40" s="195"/>
      <c r="AP40" s="49"/>
      <c r="AQ40" s="128">
        <f t="shared" si="2"/>
        <v>15</v>
      </c>
      <c r="AR40" s="127">
        <f t="shared" si="6"/>
        <v>50</v>
      </c>
      <c r="AS40" s="282">
        <f>K40+W40</f>
        <v>0</v>
      </c>
      <c r="AT40" s="53">
        <f t="shared" si="3"/>
        <v>65</v>
      </c>
      <c r="AU40" s="285"/>
      <c r="AV40" s="376">
        <f t="shared" si="4"/>
        <v>3</v>
      </c>
      <c r="AW40" s="383"/>
      <c r="AX40" s="388"/>
      <c r="AY40" s="373"/>
      <c r="AZ40" s="389"/>
      <c r="BA40" s="388"/>
      <c r="BB40" s="373"/>
      <c r="BC40" s="389"/>
      <c r="BD40" s="379"/>
      <c r="BE40" s="496">
        <f t="shared" si="5"/>
        <v>0.5</v>
      </c>
      <c r="BF40" s="558"/>
      <c r="BG40" s="558"/>
      <c r="BH40" s="559"/>
      <c r="BI40" s="555"/>
      <c r="BJ40" s="556"/>
      <c r="BK40" s="557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0.25" customHeight="1" thickBot="1" thickTop="1">
      <c r="A41" s="57">
        <v>4</v>
      </c>
      <c r="B41" s="938" t="s">
        <v>113</v>
      </c>
      <c r="C41" s="939"/>
      <c r="D41" s="183">
        <f t="shared" si="0"/>
        <v>30</v>
      </c>
      <c r="E41" s="540">
        <v>4</v>
      </c>
      <c r="F41" s="70"/>
      <c r="G41" s="36"/>
      <c r="H41" s="36"/>
      <c r="I41" s="36"/>
      <c r="J41" s="36"/>
      <c r="K41" s="36"/>
      <c r="L41" s="36"/>
      <c r="M41" s="37"/>
      <c r="N41" s="342"/>
      <c r="O41" s="70"/>
      <c r="P41" s="36"/>
      <c r="Q41" s="88"/>
      <c r="R41" s="38">
        <v>6</v>
      </c>
      <c r="S41" s="36"/>
      <c r="T41" s="36">
        <v>20</v>
      </c>
      <c r="U41" s="36"/>
      <c r="V41" s="36"/>
      <c r="W41" s="36"/>
      <c r="X41" s="36"/>
      <c r="Y41" s="37">
        <v>15</v>
      </c>
      <c r="Z41" s="342">
        <v>0.25</v>
      </c>
      <c r="AA41" s="617"/>
      <c r="AB41" s="70">
        <v>0.75</v>
      </c>
      <c r="AC41" s="36"/>
      <c r="AD41" s="37"/>
      <c r="AE41" s="234" t="s">
        <v>30</v>
      </c>
      <c r="AF41" s="54" t="s">
        <v>49</v>
      </c>
      <c r="AG41" s="160"/>
      <c r="AH41" s="206">
        <f t="shared" si="1"/>
        <v>26</v>
      </c>
      <c r="AI41" s="189"/>
      <c r="AJ41" s="191"/>
      <c r="AK41" s="191"/>
      <c r="AL41" s="193"/>
      <c r="AM41" s="635"/>
      <c r="AN41" s="195"/>
      <c r="AO41" s="195"/>
      <c r="AP41" s="49"/>
      <c r="AQ41" s="128">
        <f t="shared" si="2"/>
        <v>15</v>
      </c>
      <c r="AR41" s="127">
        <f>SUM(AH41:AQ41)</f>
        <v>41</v>
      </c>
      <c r="AS41" s="282">
        <f>K41+W41</f>
        <v>0</v>
      </c>
      <c r="AT41" s="53">
        <f t="shared" si="3"/>
        <v>56</v>
      </c>
      <c r="AU41" s="285"/>
      <c r="AV41" s="376">
        <f t="shared" si="4"/>
        <v>1</v>
      </c>
      <c r="AW41" s="383"/>
      <c r="AX41" s="388"/>
      <c r="AY41" s="373"/>
      <c r="AZ41" s="389"/>
      <c r="BA41" s="388"/>
      <c r="BB41" s="373"/>
      <c r="BC41" s="389"/>
      <c r="BD41" s="379"/>
      <c r="BE41" s="496">
        <f t="shared" si="5"/>
        <v>0.25</v>
      </c>
      <c r="BF41" s="558"/>
      <c r="BG41" s="558"/>
      <c r="BH41" s="559"/>
      <c r="BI41" s="360"/>
      <c r="BJ41" s="556"/>
      <c r="BK41" s="557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0.25" customHeight="1" thickBot="1" thickTop="1">
      <c r="A42" s="57">
        <v>5</v>
      </c>
      <c r="B42" s="938" t="s">
        <v>24</v>
      </c>
      <c r="C42" s="939"/>
      <c r="D42" s="183">
        <f t="shared" si="0"/>
        <v>25</v>
      </c>
      <c r="E42" s="540"/>
      <c r="F42" s="70">
        <v>15</v>
      </c>
      <c r="G42" s="36">
        <v>10</v>
      </c>
      <c r="H42" s="36"/>
      <c r="I42" s="36"/>
      <c r="J42" s="36"/>
      <c r="K42" s="36"/>
      <c r="L42" s="36"/>
      <c r="M42" s="37">
        <v>10</v>
      </c>
      <c r="N42" s="343"/>
      <c r="O42" s="70">
        <v>1</v>
      </c>
      <c r="P42" s="36"/>
      <c r="Q42" s="88"/>
      <c r="R42" s="38"/>
      <c r="S42" s="36"/>
      <c r="T42" s="36"/>
      <c r="U42" s="36"/>
      <c r="V42" s="36"/>
      <c r="W42" s="36"/>
      <c r="X42" s="36"/>
      <c r="Y42" s="37"/>
      <c r="Z42" s="342"/>
      <c r="AA42" s="617"/>
      <c r="AB42" s="70"/>
      <c r="AC42" s="36"/>
      <c r="AD42" s="37"/>
      <c r="AE42" s="234" t="s">
        <v>49</v>
      </c>
      <c r="AF42" s="54" t="s">
        <v>30</v>
      </c>
      <c r="AG42" s="160"/>
      <c r="AH42" s="206">
        <f t="shared" si="1"/>
        <v>25</v>
      </c>
      <c r="AI42" s="189"/>
      <c r="AJ42" s="191"/>
      <c r="AK42" s="191"/>
      <c r="AL42" s="193"/>
      <c r="AM42" s="635"/>
      <c r="AN42" s="195"/>
      <c r="AO42" s="195"/>
      <c r="AP42" s="49"/>
      <c r="AQ42" s="128">
        <f t="shared" si="2"/>
        <v>10</v>
      </c>
      <c r="AR42" s="127">
        <f t="shared" si="6"/>
        <v>35</v>
      </c>
      <c r="AS42" s="282">
        <f>K42+W42</f>
        <v>0</v>
      </c>
      <c r="AT42" s="53">
        <f t="shared" si="3"/>
        <v>45</v>
      </c>
      <c r="AU42" s="285"/>
      <c r="AV42" s="376">
        <f t="shared" si="4"/>
        <v>1</v>
      </c>
      <c r="AW42" s="383"/>
      <c r="AX42" s="388"/>
      <c r="AY42" s="373"/>
      <c r="AZ42" s="389"/>
      <c r="BA42" s="388"/>
      <c r="BB42" s="373"/>
      <c r="BC42" s="389"/>
      <c r="BD42" s="379"/>
      <c r="BE42" s="496">
        <f t="shared" si="5"/>
        <v>0</v>
      </c>
      <c r="BF42" s="558"/>
      <c r="BG42" s="558"/>
      <c r="BH42" s="559"/>
      <c r="BI42" s="360"/>
      <c r="BJ42" s="556"/>
      <c r="BK42" s="557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63" ht="20.25" customHeight="1" thickBot="1" thickTop="1">
      <c r="A43" s="57">
        <v>6</v>
      </c>
      <c r="B43" s="938" t="s">
        <v>115</v>
      </c>
      <c r="C43" s="939"/>
      <c r="D43" s="183">
        <f t="shared" si="0"/>
        <v>75</v>
      </c>
      <c r="E43" s="540">
        <v>5</v>
      </c>
      <c r="F43" s="70"/>
      <c r="G43" s="36"/>
      <c r="H43" s="36"/>
      <c r="I43" s="36"/>
      <c r="J43" s="36"/>
      <c r="K43" s="36"/>
      <c r="L43" s="36"/>
      <c r="M43" s="37"/>
      <c r="N43" s="342"/>
      <c r="O43" s="70"/>
      <c r="P43" s="36"/>
      <c r="Q43" s="37"/>
      <c r="R43" s="70">
        <v>20</v>
      </c>
      <c r="S43" s="36">
        <v>5</v>
      </c>
      <c r="T43" s="36">
        <v>45</v>
      </c>
      <c r="U43" s="36"/>
      <c r="V43" s="36"/>
      <c r="W43" s="36"/>
      <c r="X43" s="36"/>
      <c r="Y43" s="37">
        <v>15</v>
      </c>
      <c r="Z43" s="342">
        <v>0.25</v>
      </c>
      <c r="AA43" s="617"/>
      <c r="AB43" s="70">
        <v>2.75</v>
      </c>
      <c r="AC43" s="36"/>
      <c r="AD43" s="37"/>
      <c r="AE43" s="234" t="s">
        <v>30</v>
      </c>
      <c r="AF43" s="54" t="s">
        <v>49</v>
      </c>
      <c r="AG43" s="160"/>
      <c r="AH43" s="206">
        <f t="shared" si="1"/>
        <v>70</v>
      </c>
      <c r="AI43" s="189"/>
      <c r="AJ43" s="191"/>
      <c r="AK43" s="191"/>
      <c r="AL43" s="193"/>
      <c r="AM43" s="635"/>
      <c r="AN43" s="195"/>
      <c r="AO43" s="195"/>
      <c r="AP43" s="122"/>
      <c r="AQ43" s="128">
        <f t="shared" si="2"/>
        <v>15</v>
      </c>
      <c r="AR43" s="127">
        <f t="shared" si="6"/>
        <v>85</v>
      </c>
      <c r="AS43" s="282">
        <f>K43+W43</f>
        <v>0</v>
      </c>
      <c r="AT43" s="53">
        <f t="shared" si="3"/>
        <v>100</v>
      </c>
      <c r="AU43" s="285"/>
      <c r="AV43" s="376">
        <f t="shared" si="4"/>
        <v>3</v>
      </c>
      <c r="AW43" s="383"/>
      <c r="AX43" s="388"/>
      <c r="AY43" s="373"/>
      <c r="AZ43" s="390"/>
      <c r="BA43" s="388"/>
      <c r="BB43" s="374"/>
      <c r="BC43" s="390"/>
      <c r="BD43" s="379"/>
      <c r="BE43" s="496">
        <f t="shared" si="5"/>
        <v>0.25</v>
      </c>
      <c r="BF43" s="558"/>
      <c r="BG43" s="558"/>
      <c r="BH43" s="559"/>
      <c r="BI43" s="360"/>
      <c r="BJ43" s="556"/>
      <c r="BK43" s="557"/>
    </row>
    <row r="44" spans="1:256" s="28" customFormat="1" ht="20.25" customHeight="1" thickBot="1" thickTop="1">
      <c r="A44" s="57">
        <v>7</v>
      </c>
      <c r="B44" s="938" t="s">
        <v>16</v>
      </c>
      <c r="C44" s="939"/>
      <c r="D44" s="183">
        <f t="shared" si="0"/>
        <v>40</v>
      </c>
      <c r="E44" s="540">
        <v>8</v>
      </c>
      <c r="F44" s="70">
        <v>12</v>
      </c>
      <c r="G44" s="36">
        <v>20</v>
      </c>
      <c r="H44" s="36"/>
      <c r="I44" s="36"/>
      <c r="J44" s="36"/>
      <c r="K44" s="36"/>
      <c r="L44" s="36"/>
      <c r="M44" s="37">
        <v>15</v>
      </c>
      <c r="N44" s="342">
        <v>0.5</v>
      </c>
      <c r="O44" s="70">
        <v>1.5</v>
      </c>
      <c r="P44" s="36"/>
      <c r="Q44" s="88"/>
      <c r="R44" s="38"/>
      <c r="S44" s="36"/>
      <c r="T44" s="36"/>
      <c r="U44" s="36"/>
      <c r="V44" s="36"/>
      <c r="W44" s="36"/>
      <c r="X44" s="36"/>
      <c r="Y44" s="37"/>
      <c r="Z44" s="342"/>
      <c r="AA44" s="617"/>
      <c r="AB44" s="70"/>
      <c r="AC44" s="36"/>
      <c r="AD44" s="37"/>
      <c r="AE44" s="234" t="s">
        <v>49</v>
      </c>
      <c r="AF44" s="54" t="s">
        <v>30</v>
      </c>
      <c r="AG44" s="160"/>
      <c r="AH44" s="206">
        <f t="shared" si="1"/>
        <v>32</v>
      </c>
      <c r="AI44" s="204"/>
      <c r="AJ44" s="202"/>
      <c r="AK44" s="202"/>
      <c r="AL44" s="200"/>
      <c r="AM44" s="636"/>
      <c r="AN44" s="198"/>
      <c r="AO44" s="198"/>
      <c r="AP44" s="49"/>
      <c r="AQ44" s="128">
        <f t="shared" si="2"/>
        <v>15</v>
      </c>
      <c r="AR44" s="127">
        <f t="shared" si="6"/>
        <v>47</v>
      </c>
      <c r="AS44" s="282">
        <f aca="true" t="shared" si="7" ref="AS44:AS49">K44+W44</f>
        <v>0</v>
      </c>
      <c r="AT44" s="53">
        <f t="shared" si="3"/>
        <v>62</v>
      </c>
      <c r="AU44" s="285"/>
      <c r="AV44" s="376">
        <f t="shared" si="4"/>
        <v>2</v>
      </c>
      <c r="AW44" s="383"/>
      <c r="AX44" s="388"/>
      <c r="AY44" s="373"/>
      <c r="AZ44" s="389"/>
      <c r="BA44" s="388"/>
      <c r="BB44" s="373"/>
      <c r="BC44" s="389"/>
      <c r="BD44" s="379"/>
      <c r="BE44" s="496">
        <f t="shared" si="5"/>
        <v>0.5</v>
      </c>
      <c r="BF44" s="558"/>
      <c r="BG44" s="560"/>
      <c r="BH44" s="561"/>
      <c r="BI44" s="562"/>
      <c r="BJ44" s="563"/>
      <c r="BK44" s="564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63" ht="20.25" customHeight="1" thickBot="1" thickTop="1">
      <c r="A45" s="57">
        <v>8</v>
      </c>
      <c r="B45" s="938" t="s">
        <v>6</v>
      </c>
      <c r="C45" s="939"/>
      <c r="D45" s="183">
        <f t="shared" si="0"/>
        <v>30</v>
      </c>
      <c r="E45" s="540"/>
      <c r="F45" s="70">
        <v>20</v>
      </c>
      <c r="G45" s="36"/>
      <c r="H45" s="36">
        <v>10</v>
      </c>
      <c r="I45" s="36"/>
      <c r="J45" s="36"/>
      <c r="K45" s="36"/>
      <c r="L45" s="36"/>
      <c r="M45" s="37">
        <v>15</v>
      </c>
      <c r="N45" s="343"/>
      <c r="O45" s="70">
        <v>1</v>
      </c>
      <c r="P45" s="36"/>
      <c r="Q45" s="88"/>
      <c r="R45" s="38"/>
      <c r="S45" s="36"/>
      <c r="T45" s="36"/>
      <c r="U45" s="36"/>
      <c r="V45" s="36"/>
      <c r="W45" s="36"/>
      <c r="X45" s="36"/>
      <c r="Y45" s="37"/>
      <c r="Z45" s="342"/>
      <c r="AA45" s="617"/>
      <c r="AB45" s="70"/>
      <c r="AC45" s="36"/>
      <c r="AD45" s="37"/>
      <c r="AE45" s="234" t="s">
        <v>49</v>
      </c>
      <c r="AF45" s="54" t="s">
        <v>30</v>
      </c>
      <c r="AG45" s="160"/>
      <c r="AH45" s="206">
        <f t="shared" si="1"/>
        <v>30</v>
      </c>
      <c r="AI45" s="189"/>
      <c r="AJ45" s="191"/>
      <c r="AK45" s="191"/>
      <c r="AL45" s="193"/>
      <c r="AM45" s="635"/>
      <c r="AN45" s="195"/>
      <c r="AO45" s="195"/>
      <c r="AP45" s="122"/>
      <c r="AQ45" s="128">
        <f t="shared" si="2"/>
        <v>15</v>
      </c>
      <c r="AR45" s="127">
        <f t="shared" si="6"/>
        <v>45</v>
      </c>
      <c r="AS45" s="282">
        <f t="shared" si="7"/>
        <v>0</v>
      </c>
      <c r="AT45" s="53">
        <f t="shared" si="3"/>
        <v>60</v>
      </c>
      <c r="AU45" s="285"/>
      <c r="AV45" s="376">
        <f t="shared" si="4"/>
        <v>1</v>
      </c>
      <c r="AW45" s="383"/>
      <c r="AX45" s="388"/>
      <c r="AY45" s="373"/>
      <c r="AZ45" s="390"/>
      <c r="BA45" s="388"/>
      <c r="BB45" s="374"/>
      <c r="BC45" s="390"/>
      <c r="BD45" s="379"/>
      <c r="BE45" s="496">
        <f t="shared" si="5"/>
        <v>0</v>
      </c>
      <c r="BF45" s="558"/>
      <c r="BG45" s="565"/>
      <c r="BH45" s="559"/>
      <c r="BI45" s="360"/>
      <c r="BJ45" s="360"/>
      <c r="BK45" s="557"/>
    </row>
    <row r="46" spans="1:256" s="29" customFormat="1" ht="20.25" customHeight="1" thickBot="1" thickTop="1">
      <c r="A46" s="57">
        <v>9</v>
      </c>
      <c r="B46" s="943" t="s">
        <v>116</v>
      </c>
      <c r="C46" s="944"/>
      <c r="D46" s="183">
        <f t="shared" si="0"/>
        <v>45</v>
      </c>
      <c r="E46" s="540">
        <v>8</v>
      </c>
      <c r="F46" s="70">
        <v>6</v>
      </c>
      <c r="G46" s="36"/>
      <c r="H46" s="36"/>
      <c r="I46" s="36"/>
      <c r="J46" s="36"/>
      <c r="K46" s="36"/>
      <c r="L46" s="36"/>
      <c r="M46" s="37"/>
      <c r="N46" s="342"/>
      <c r="O46" s="70"/>
      <c r="P46" s="36"/>
      <c r="Q46" s="88"/>
      <c r="R46" s="38">
        <v>6</v>
      </c>
      <c r="S46" s="36">
        <v>25</v>
      </c>
      <c r="T46" s="36"/>
      <c r="U46" s="36"/>
      <c r="V46" s="36"/>
      <c r="W46" s="36"/>
      <c r="X46" s="36"/>
      <c r="Y46" s="37">
        <v>20</v>
      </c>
      <c r="Z46" s="342">
        <v>0.25</v>
      </c>
      <c r="AA46" s="617"/>
      <c r="AB46" s="70">
        <v>2.75</v>
      </c>
      <c r="AC46" s="36"/>
      <c r="AD46" s="37"/>
      <c r="AE46" s="234" t="s">
        <v>30</v>
      </c>
      <c r="AF46" s="54" t="s">
        <v>88</v>
      </c>
      <c r="AG46" s="161"/>
      <c r="AH46" s="187"/>
      <c r="AI46" s="189">
        <f>F46+G46+H46+R46+S46+T46</f>
        <v>37</v>
      </c>
      <c r="AJ46" s="191"/>
      <c r="AK46" s="191"/>
      <c r="AL46" s="193"/>
      <c r="AM46" s="635"/>
      <c r="AN46" s="195"/>
      <c r="AO46" s="195"/>
      <c r="AP46" s="49"/>
      <c r="AQ46" s="129">
        <f t="shared" si="2"/>
        <v>20</v>
      </c>
      <c r="AR46" s="132">
        <f t="shared" si="6"/>
        <v>57</v>
      </c>
      <c r="AS46" s="282">
        <f t="shared" si="7"/>
        <v>0</v>
      </c>
      <c r="AT46" s="53">
        <f t="shared" si="3"/>
        <v>77</v>
      </c>
      <c r="AU46" s="285"/>
      <c r="AV46" s="376"/>
      <c r="AW46" s="383">
        <f>SUM(Z46:AD46)</f>
        <v>3</v>
      </c>
      <c r="AX46" s="388"/>
      <c r="AY46" s="373"/>
      <c r="AZ46" s="389"/>
      <c r="BA46" s="388"/>
      <c r="BB46" s="373"/>
      <c r="BC46" s="389"/>
      <c r="BD46" s="379"/>
      <c r="BE46" s="496">
        <f t="shared" si="5"/>
        <v>0.25</v>
      </c>
      <c r="BF46" s="558"/>
      <c r="BG46" s="565"/>
      <c r="BH46" s="559"/>
      <c r="BI46" s="360"/>
      <c r="BJ46" s="360"/>
      <c r="BK46" s="557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9" customFormat="1" ht="20.25" customHeight="1" thickBot="1" thickTop="1">
      <c r="A47" s="57">
        <v>10</v>
      </c>
      <c r="B47" s="943" t="s">
        <v>7</v>
      </c>
      <c r="C47" s="944"/>
      <c r="D47" s="183">
        <f t="shared" si="0"/>
        <v>20</v>
      </c>
      <c r="E47" s="540"/>
      <c r="F47" s="70">
        <v>20</v>
      </c>
      <c r="G47" s="36"/>
      <c r="H47" s="36"/>
      <c r="I47" s="36"/>
      <c r="J47" s="36"/>
      <c r="K47" s="36"/>
      <c r="L47" s="36"/>
      <c r="M47" s="37">
        <v>20</v>
      </c>
      <c r="N47" s="343"/>
      <c r="O47" s="70">
        <v>1</v>
      </c>
      <c r="P47" s="36"/>
      <c r="Q47" s="88"/>
      <c r="R47" s="38"/>
      <c r="S47" s="36"/>
      <c r="T47" s="36"/>
      <c r="U47" s="36"/>
      <c r="V47" s="36"/>
      <c r="W47" s="36"/>
      <c r="X47" s="36"/>
      <c r="Y47" s="37"/>
      <c r="Z47" s="342"/>
      <c r="AA47" s="617"/>
      <c r="AB47" s="70"/>
      <c r="AC47" s="36"/>
      <c r="AD47" s="37"/>
      <c r="AE47" s="234" t="s">
        <v>49</v>
      </c>
      <c r="AF47" s="54" t="s">
        <v>30</v>
      </c>
      <c r="AG47" s="161"/>
      <c r="AH47" s="187"/>
      <c r="AI47" s="189">
        <f>F47+G47+H47+R47+S47+T47</f>
        <v>20</v>
      </c>
      <c r="AJ47" s="191"/>
      <c r="AK47" s="191"/>
      <c r="AL47" s="193"/>
      <c r="AM47" s="635"/>
      <c r="AN47" s="195"/>
      <c r="AO47" s="195"/>
      <c r="AP47" s="49"/>
      <c r="AQ47" s="129">
        <f t="shared" si="2"/>
        <v>20</v>
      </c>
      <c r="AR47" s="132">
        <f t="shared" si="6"/>
        <v>40</v>
      </c>
      <c r="AS47" s="282">
        <f t="shared" si="7"/>
        <v>0</v>
      </c>
      <c r="AT47" s="53">
        <f t="shared" si="3"/>
        <v>60</v>
      </c>
      <c r="AU47" s="285"/>
      <c r="AV47" s="376"/>
      <c r="AW47" s="383">
        <f>SUM(N47:Q47,Z47:AD47)</f>
        <v>1</v>
      </c>
      <c r="AX47" s="388"/>
      <c r="AY47" s="373"/>
      <c r="AZ47" s="389"/>
      <c r="BA47" s="388"/>
      <c r="BB47" s="373"/>
      <c r="BC47" s="389"/>
      <c r="BD47" s="379"/>
      <c r="BE47" s="496">
        <f t="shared" si="5"/>
        <v>0</v>
      </c>
      <c r="BF47" s="558"/>
      <c r="BG47" s="565"/>
      <c r="BH47" s="559"/>
      <c r="BI47" s="360"/>
      <c r="BJ47" s="360"/>
      <c r="BK47" s="557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9" customFormat="1" ht="21" customHeight="1" thickBot="1" thickTop="1">
      <c r="A48" s="57">
        <v>11</v>
      </c>
      <c r="B48" s="943" t="s">
        <v>94</v>
      </c>
      <c r="C48" s="944"/>
      <c r="D48" s="183">
        <f t="shared" si="0"/>
        <v>72</v>
      </c>
      <c r="E48" s="540"/>
      <c r="F48" s="70"/>
      <c r="G48" s="36">
        <v>24</v>
      </c>
      <c r="H48" s="36"/>
      <c r="I48" s="36"/>
      <c r="J48" s="36"/>
      <c r="K48" s="36"/>
      <c r="L48" s="36"/>
      <c r="M48" s="37"/>
      <c r="N48" s="342"/>
      <c r="O48" s="70"/>
      <c r="P48" s="36"/>
      <c r="Q48" s="88"/>
      <c r="R48" s="38"/>
      <c r="S48" s="36">
        <v>48</v>
      </c>
      <c r="T48" s="36"/>
      <c r="U48" s="36"/>
      <c r="V48" s="36"/>
      <c r="W48" s="36"/>
      <c r="X48" s="36"/>
      <c r="Y48" s="37"/>
      <c r="Z48" s="342"/>
      <c r="AA48" s="617"/>
      <c r="AB48" s="70">
        <v>3</v>
      </c>
      <c r="AC48" s="36"/>
      <c r="AD48" s="37"/>
      <c r="AE48" s="234" t="s">
        <v>30</v>
      </c>
      <c r="AF48" s="54" t="s">
        <v>5</v>
      </c>
      <c r="AG48" s="161"/>
      <c r="AH48" s="187"/>
      <c r="AI48" s="189">
        <f>F48+G48+H48+R48+S48+T48</f>
        <v>72</v>
      </c>
      <c r="AJ48" s="191"/>
      <c r="AK48" s="191"/>
      <c r="AL48" s="193"/>
      <c r="AM48" s="635"/>
      <c r="AN48" s="195"/>
      <c r="AO48" s="195"/>
      <c r="AP48" s="49"/>
      <c r="AQ48" s="129">
        <f t="shared" si="2"/>
        <v>0</v>
      </c>
      <c r="AR48" s="132">
        <f>SUM(AH48:AQ48)</f>
        <v>72</v>
      </c>
      <c r="AS48" s="282">
        <f t="shared" si="7"/>
        <v>0</v>
      </c>
      <c r="AT48" s="53">
        <f>SUM(AQ48:AR48,AS48)</f>
        <v>72</v>
      </c>
      <c r="AU48" s="285"/>
      <c r="AV48" s="376"/>
      <c r="AW48" s="383">
        <f>SUM(N48:Q48,Z48:AD48)</f>
        <v>3</v>
      </c>
      <c r="AX48" s="388"/>
      <c r="AY48" s="373"/>
      <c r="AZ48" s="389"/>
      <c r="BA48" s="388"/>
      <c r="BB48" s="431"/>
      <c r="BC48" s="432"/>
      <c r="BD48" s="379"/>
      <c r="BE48" s="496">
        <f t="shared" si="5"/>
        <v>0</v>
      </c>
      <c r="BF48" s="558"/>
      <c r="BG48" s="565"/>
      <c r="BH48" s="559"/>
      <c r="BI48" s="360"/>
      <c r="BJ48" s="360"/>
      <c r="BK48" s="557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1" customFormat="1" ht="24" customHeight="1" thickBot="1" thickTop="1">
      <c r="A49" s="57">
        <v>12</v>
      </c>
      <c r="B49" s="940" t="s">
        <v>37</v>
      </c>
      <c r="C49" s="941"/>
      <c r="D49" s="183">
        <f t="shared" si="0"/>
        <v>340</v>
      </c>
      <c r="E49" s="540">
        <v>30</v>
      </c>
      <c r="F49" s="70">
        <v>15</v>
      </c>
      <c r="G49" s="36"/>
      <c r="H49" s="36">
        <v>50</v>
      </c>
      <c r="I49" s="36">
        <v>10</v>
      </c>
      <c r="J49" s="36"/>
      <c r="K49" s="36">
        <v>80</v>
      </c>
      <c r="L49" s="36">
        <v>40</v>
      </c>
      <c r="M49" s="37">
        <v>20</v>
      </c>
      <c r="N49" s="342"/>
      <c r="O49" s="70"/>
      <c r="P49" s="36"/>
      <c r="Q49" s="88"/>
      <c r="R49" s="38">
        <v>15</v>
      </c>
      <c r="S49" s="36"/>
      <c r="T49" s="36">
        <v>45</v>
      </c>
      <c r="U49" s="36">
        <v>15</v>
      </c>
      <c r="V49" s="36"/>
      <c r="W49" s="36">
        <v>80</v>
      </c>
      <c r="X49" s="36">
        <v>40</v>
      </c>
      <c r="Y49" s="37">
        <v>20</v>
      </c>
      <c r="Z49" s="342">
        <v>1.5</v>
      </c>
      <c r="AA49" s="616">
        <v>1</v>
      </c>
      <c r="AB49" s="70">
        <v>5.5</v>
      </c>
      <c r="AC49" s="36">
        <v>6</v>
      </c>
      <c r="AD49" s="37">
        <v>3</v>
      </c>
      <c r="AE49" s="234" t="s">
        <v>30</v>
      </c>
      <c r="AF49" s="54" t="s">
        <v>137</v>
      </c>
      <c r="AG49" s="161"/>
      <c r="AH49" s="187"/>
      <c r="AI49" s="189"/>
      <c r="AJ49" s="191">
        <f>F49+G49+H49+R49+S49+T49</f>
        <v>125</v>
      </c>
      <c r="AK49" s="191"/>
      <c r="AL49" s="193"/>
      <c r="AM49" s="635"/>
      <c r="AN49" s="195"/>
      <c r="AO49" s="195"/>
      <c r="AP49" s="143">
        <f>SUM(I49:J49,U49:V49)</f>
        <v>25</v>
      </c>
      <c r="AQ49" s="130">
        <f t="shared" si="2"/>
        <v>40</v>
      </c>
      <c r="AR49" s="133">
        <f>SUM(AH49:AQ49)</f>
        <v>190</v>
      </c>
      <c r="AS49" s="282">
        <f t="shared" si="7"/>
        <v>160</v>
      </c>
      <c r="AT49" s="53">
        <f t="shared" si="3"/>
        <v>390</v>
      </c>
      <c r="AU49" s="285">
        <f>L49+X49</f>
        <v>80</v>
      </c>
      <c r="AV49" s="376"/>
      <c r="AW49" s="383"/>
      <c r="AX49" s="388">
        <f>SUM(N49:O49,Z49:AB49)</f>
        <v>8</v>
      </c>
      <c r="AY49" s="431">
        <f>SUM(P49,AC49)</f>
        <v>6</v>
      </c>
      <c r="AZ49" s="432">
        <f>SUM(Q49,AD49)</f>
        <v>3</v>
      </c>
      <c r="BA49" s="388"/>
      <c r="BB49" s="373"/>
      <c r="BC49" s="389"/>
      <c r="BD49" s="379"/>
      <c r="BE49" s="496">
        <f t="shared" si="5"/>
        <v>1.5</v>
      </c>
      <c r="BF49" s="552">
        <f>AZ18/BB18</f>
        <v>26.666666666666668</v>
      </c>
      <c r="BG49" s="565">
        <f>AY49*20%</f>
        <v>1.2000000000000002</v>
      </c>
      <c r="BH49" s="567">
        <f>BF49*BG49</f>
        <v>32.00000000000001</v>
      </c>
      <c r="BI49" s="555">
        <f>BC18/BE18</f>
        <v>26.666666666666668</v>
      </c>
      <c r="BJ49" s="360">
        <f>AZ49*20%</f>
        <v>0.6000000000000001</v>
      </c>
      <c r="BK49" s="566">
        <f>BI49*BJ49</f>
        <v>16.000000000000004</v>
      </c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4" customFormat="1" ht="24.75" customHeight="1" thickBot="1" thickTop="1">
      <c r="A50" s="57">
        <v>13</v>
      </c>
      <c r="B50" s="940" t="s">
        <v>39</v>
      </c>
      <c r="C50" s="941"/>
      <c r="D50" s="183">
        <f t="shared" si="0"/>
        <v>73</v>
      </c>
      <c r="E50" s="540">
        <v>12</v>
      </c>
      <c r="F50" s="70">
        <v>3</v>
      </c>
      <c r="G50" s="36">
        <v>10</v>
      </c>
      <c r="H50" s="36">
        <v>10</v>
      </c>
      <c r="I50" s="36">
        <v>5</v>
      </c>
      <c r="J50" s="36"/>
      <c r="K50" s="36"/>
      <c r="L50" s="36"/>
      <c r="M50" s="37">
        <v>15</v>
      </c>
      <c r="N50" s="343"/>
      <c r="O50" s="70"/>
      <c r="P50" s="36"/>
      <c r="Q50" s="88"/>
      <c r="R50" s="38">
        <v>3</v>
      </c>
      <c r="S50" s="36">
        <v>10</v>
      </c>
      <c r="T50" s="36">
        <v>10</v>
      </c>
      <c r="U50" s="36">
        <v>10</v>
      </c>
      <c r="V50" s="36"/>
      <c r="W50" s="36"/>
      <c r="X50" s="36"/>
      <c r="Y50" s="37">
        <v>20</v>
      </c>
      <c r="Z50" s="343">
        <v>0.5</v>
      </c>
      <c r="AA50" s="616">
        <v>0.75</v>
      </c>
      <c r="AB50" s="70">
        <v>3.75</v>
      </c>
      <c r="AC50" s="70"/>
      <c r="AD50" s="37"/>
      <c r="AE50" s="234" t="s">
        <v>30</v>
      </c>
      <c r="AF50" s="54" t="s">
        <v>49</v>
      </c>
      <c r="AG50" s="161"/>
      <c r="AH50" s="187"/>
      <c r="AI50" s="189"/>
      <c r="AJ50" s="191">
        <f>F50+G50+H50+R50+S50+T50</f>
        <v>46</v>
      </c>
      <c r="AK50" s="191"/>
      <c r="AL50" s="193"/>
      <c r="AM50" s="635"/>
      <c r="AN50" s="195"/>
      <c r="AO50" s="195"/>
      <c r="AP50" s="143">
        <f>SUM(I50:J50,U50:V50)</f>
        <v>15</v>
      </c>
      <c r="AQ50" s="141">
        <f t="shared" si="2"/>
        <v>35</v>
      </c>
      <c r="AR50" s="133">
        <f>SUM(AH50:AQ50)</f>
        <v>96</v>
      </c>
      <c r="AS50" s="282"/>
      <c r="AT50" s="53">
        <f>SUM(AQ50:AR50,AS50)</f>
        <v>131</v>
      </c>
      <c r="AU50" s="285"/>
      <c r="AV50" s="376"/>
      <c r="AW50" s="383"/>
      <c r="AX50" s="388">
        <f>SUM(N50:O50,Z50:AB50)</f>
        <v>5</v>
      </c>
      <c r="AY50" s="431">
        <f>SUM(P50,AC50)</f>
        <v>0</v>
      </c>
      <c r="AZ50" s="432">
        <f>SUM(Q50,AD50)</f>
        <v>0</v>
      </c>
      <c r="BA50" s="388"/>
      <c r="BB50" s="431"/>
      <c r="BC50" s="432"/>
      <c r="BD50" s="379"/>
      <c r="BE50" s="496">
        <f t="shared" si="5"/>
        <v>0.5</v>
      </c>
      <c r="BF50" s="558"/>
      <c r="BG50" s="565"/>
      <c r="BH50" s="567"/>
      <c r="BI50" s="360"/>
      <c r="BJ50" s="360"/>
      <c r="BK50" s="566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4" customFormat="1" ht="28.5" customHeight="1" thickBot="1" thickTop="1">
      <c r="A51" s="57">
        <v>14</v>
      </c>
      <c r="B51" s="1082" t="s">
        <v>38</v>
      </c>
      <c r="C51" s="1083"/>
      <c r="D51" s="183">
        <f t="shared" si="0"/>
        <v>50</v>
      </c>
      <c r="E51" s="540">
        <v>14</v>
      </c>
      <c r="F51" s="70">
        <v>3</v>
      </c>
      <c r="G51" s="36"/>
      <c r="H51" s="36"/>
      <c r="I51" s="36"/>
      <c r="J51" s="36"/>
      <c r="K51" s="36"/>
      <c r="L51" s="36">
        <v>20</v>
      </c>
      <c r="M51" s="37">
        <v>10</v>
      </c>
      <c r="N51" s="342"/>
      <c r="O51" s="70"/>
      <c r="P51" s="36"/>
      <c r="Q51" s="88"/>
      <c r="R51" s="38">
        <v>3</v>
      </c>
      <c r="S51" s="36"/>
      <c r="T51" s="36"/>
      <c r="U51" s="36"/>
      <c r="V51" s="36"/>
      <c r="W51" s="36">
        <v>30</v>
      </c>
      <c r="X51" s="36">
        <v>70</v>
      </c>
      <c r="Y51" s="37">
        <v>10</v>
      </c>
      <c r="Z51" s="342">
        <v>0.75</v>
      </c>
      <c r="AA51" s="617"/>
      <c r="AB51" s="70">
        <v>0.25</v>
      </c>
      <c r="AC51" s="36">
        <v>1</v>
      </c>
      <c r="AD51" s="37">
        <v>3</v>
      </c>
      <c r="AE51" s="234" t="s">
        <v>30</v>
      </c>
      <c r="AF51" s="148" t="s">
        <v>61</v>
      </c>
      <c r="AG51" s="165"/>
      <c r="AH51" s="187"/>
      <c r="AI51" s="189"/>
      <c r="AJ51" s="191"/>
      <c r="AK51" s="191"/>
      <c r="AL51" s="193">
        <f>F51+G51+H51+R51+S51+T51</f>
        <v>6</v>
      </c>
      <c r="AM51" s="635"/>
      <c r="AN51" s="195"/>
      <c r="AO51" s="195"/>
      <c r="AP51" s="49"/>
      <c r="AQ51" s="131">
        <f t="shared" si="2"/>
        <v>20</v>
      </c>
      <c r="AR51" s="134">
        <f t="shared" si="6"/>
        <v>26</v>
      </c>
      <c r="AS51" s="282">
        <f>K51+W51</f>
        <v>30</v>
      </c>
      <c r="AT51" s="53">
        <f t="shared" si="3"/>
        <v>76</v>
      </c>
      <c r="AU51" s="285">
        <f>L51+X51</f>
        <v>90</v>
      </c>
      <c r="AV51" s="376"/>
      <c r="AW51" s="383"/>
      <c r="AX51" s="388"/>
      <c r="AY51" s="431"/>
      <c r="AZ51" s="432"/>
      <c r="BA51" s="388">
        <f>SUM(N51:O51,Z51:AB51)</f>
        <v>1</v>
      </c>
      <c r="BB51" s="431">
        <f aca="true" t="shared" si="8" ref="BB51:BC53">SUM(P51,AC51)</f>
        <v>1</v>
      </c>
      <c r="BC51" s="431">
        <f t="shared" si="8"/>
        <v>3</v>
      </c>
      <c r="BD51" s="379"/>
      <c r="BE51" s="496">
        <f t="shared" si="5"/>
        <v>0.75</v>
      </c>
      <c r="BF51" s="558">
        <f>AZ22/BB22</f>
        <v>30</v>
      </c>
      <c r="BG51" s="565">
        <f>BB51*20%</f>
        <v>0.2</v>
      </c>
      <c r="BH51" s="567">
        <f>BF51*BG51</f>
        <v>6</v>
      </c>
      <c r="BI51" s="555">
        <f>BC22/BE22</f>
        <v>28.571428571428573</v>
      </c>
      <c r="BJ51" s="360">
        <f>BC51*20%</f>
        <v>0.6000000000000001</v>
      </c>
      <c r="BK51" s="566">
        <f>BI51*BJ51</f>
        <v>17.142857142857146</v>
      </c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34" customFormat="1" ht="25.5" customHeight="1" thickBot="1" thickTop="1">
      <c r="A52" s="57">
        <v>15</v>
      </c>
      <c r="B52" s="1082" t="s">
        <v>15</v>
      </c>
      <c r="C52" s="1083"/>
      <c r="D52" s="183">
        <f t="shared" si="0"/>
        <v>85</v>
      </c>
      <c r="E52" s="540">
        <v>20</v>
      </c>
      <c r="F52" s="70">
        <v>20</v>
      </c>
      <c r="G52" s="36"/>
      <c r="H52" s="36"/>
      <c r="I52" s="36"/>
      <c r="J52" s="36"/>
      <c r="K52" s="36"/>
      <c r="L52" s="36">
        <v>20</v>
      </c>
      <c r="M52" s="37">
        <v>10</v>
      </c>
      <c r="N52" s="343"/>
      <c r="O52" s="70"/>
      <c r="P52" s="36"/>
      <c r="Q52" s="37"/>
      <c r="R52" s="38">
        <v>15</v>
      </c>
      <c r="S52" s="36"/>
      <c r="T52" s="36"/>
      <c r="U52" s="36"/>
      <c r="V52" s="36"/>
      <c r="W52" s="36">
        <v>30</v>
      </c>
      <c r="X52" s="36">
        <v>70</v>
      </c>
      <c r="Y52" s="37">
        <v>20</v>
      </c>
      <c r="Z52" s="343">
        <v>1</v>
      </c>
      <c r="AA52" s="617"/>
      <c r="AB52" s="70">
        <v>1</v>
      </c>
      <c r="AC52" s="36">
        <v>1</v>
      </c>
      <c r="AD52" s="37">
        <v>3</v>
      </c>
      <c r="AE52" s="234" t="s">
        <v>30</v>
      </c>
      <c r="AF52" s="54" t="s">
        <v>5</v>
      </c>
      <c r="AG52" s="161"/>
      <c r="AH52" s="187"/>
      <c r="AI52" s="189"/>
      <c r="AJ52" s="191"/>
      <c r="AK52" s="191"/>
      <c r="AL52" s="193">
        <f>F52+G52+H52+R52+S52+T52</f>
        <v>35</v>
      </c>
      <c r="AM52" s="635"/>
      <c r="AN52" s="195"/>
      <c r="AO52" s="195"/>
      <c r="AP52" s="49"/>
      <c r="AQ52" s="131">
        <f t="shared" si="2"/>
        <v>30</v>
      </c>
      <c r="AR52" s="134">
        <f t="shared" si="6"/>
        <v>65</v>
      </c>
      <c r="AS52" s="282">
        <f>K52+W52</f>
        <v>30</v>
      </c>
      <c r="AT52" s="53">
        <f t="shared" si="3"/>
        <v>125</v>
      </c>
      <c r="AU52" s="285">
        <f>L52+X52</f>
        <v>90</v>
      </c>
      <c r="AV52" s="376"/>
      <c r="AW52" s="383"/>
      <c r="AX52" s="388"/>
      <c r="AY52" s="431"/>
      <c r="AZ52" s="432"/>
      <c r="BA52" s="388">
        <f>SUM(N52:O52,Z52:AB52)</f>
        <v>2</v>
      </c>
      <c r="BB52" s="431">
        <f t="shared" si="8"/>
        <v>1</v>
      </c>
      <c r="BC52" s="431">
        <f t="shared" si="8"/>
        <v>3</v>
      </c>
      <c r="BD52" s="379"/>
      <c r="BE52" s="496">
        <f t="shared" si="5"/>
        <v>1</v>
      </c>
      <c r="BF52" s="558">
        <f>AZ23/BB23</f>
        <v>30</v>
      </c>
      <c r="BG52" s="565">
        <f>BB52*20%</f>
        <v>0.2</v>
      </c>
      <c r="BH52" s="567">
        <f>BF52*BG52</f>
        <v>6</v>
      </c>
      <c r="BI52" s="555">
        <f>BC23/BE23</f>
        <v>28.571428571428573</v>
      </c>
      <c r="BJ52" s="360">
        <f>BC52*20%</f>
        <v>0.6000000000000001</v>
      </c>
      <c r="BK52" s="566">
        <f>BI52*BJ52</f>
        <v>17.142857142857146</v>
      </c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24" customHeight="1" thickBot="1" thickTop="1">
      <c r="A53" s="57">
        <v>16</v>
      </c>
      <c r="B53" s="1082" t="s">
        <v>41</v>
      </c>
      <c r="C53" s="1083"/>
      <c r="D53" s="183">
        <f t="shared" si="0"/>
        <v>15</v>
      </c>
      <c r="E53" s="540">
        <v>3</v>
      </c>
      <c r="F53" s="70"/>
      <c r="G53" s="36"/>
      <c r="H53" s="36"/>
      <c r="I53" s="36"/>
      <c r="J53" s="36"/>
      <c r="K53" s="36"/>
      <c r="L53" s="36"/>
      <c r="M53" s="37"/>
      <c r="N53" s="342"/>
      <c r="O53" s="241"/>
      <c r="P53" s="88"/>
      <c r="Q53" s="88"/>
      <c r="R53" s="38">
        <v>3</v>
      </c>
      <c r="S53" s="36">
        <v>9</v>
      </c>
      <c r="T53" s="36"/>
      <c r="U53" s="36"/>
      <c r="V53" s="36"/>
      <c r="W53" s="36"/>
      <c r="X53" s="36"/>
      <c r="Y53" s="37">
        <v>5</v>
      </c>
      <c r="Z53" s="342">
        <v>0.25</v>
      </c>
      <c r="AA53" s="617"/>
      <c r="AB53" s="70">
        <v>0.75</v>
      </c>
      <c r="AC53" s="36"/>
      <c r="AD53" s="37"/>
      <c r="AE53" s="234" t="s">
        <v>30</v>
      </c>
      <c r="AF53" s="54" t="s">
        <v>5</v>
      </c>
      <c r="AG53" s="162"/>
      <c r="AH53" s="188"/>
      <c r="AI53" s="190"/>
      <c r="AJ53" s="192"/>
      <c r="AK53" s="192"/>
      <c r="AL53" s="193">
        <f>F53+G53+H53+R53+S53+T53</f>
        <v>12</v>
      </c>
      <c r="AM53" s="637"/>
      <c r="AN53" s="197"/>
      <c r="AO53" s="197"/>
      <c r="AP53" s="49"/>
      <c r="AQ53" s="131">
        <f t="shared" si="2"/>
        <v>5</v>
      </c>
      <c r="AR53" s="134">
        <f>SUM(AH53:AQ53)</f>
        <v>17</v>
      </c>
      <c r="AS53" s="283"/>
      <c r="AT53" s="53">
        <f t="shared" si="3"/>
        <v>22</v>
      </c>
      <c r="AU53" s="286"/>
      <c r="AV53" s="377"/>
      <c r="AW53" s="384"/>
      <c r="AX53" s="388"/>
      <c r="AY53" s="373"/>
      <c r="AZ53" s="389"/>
      <c r="BA53" s="388">
        <f>SUM(N53:O53,Z53:AB53)</f>
        <v>1</v>
      </c>
      <c r="BB53" s="431">
        <f t="shared" si="8"/>
        <v>0</v>
      </c>
      <c r="BC53" s="431">
        <f t="shared" si="8"/>
        <v>0</v>
      </c>
      <c r="BD53" s="379"/>
      <c r="BE53" s="496">
        <f t="shared" si="5"/>
        <v>0.25</v>
      </c>
      <c r="BF53" s="558"/>
      <c r="BG53" s="565"/>
      <c r="BH53" s="559"/>
      <c r="BI53" s="360"/>
      <c r="BJ53" s="360"/>
      <c r="BK53" s="557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63" ht="24" customHeight="1" thickBot="1" thickTop="1">
      <c r="A54" s="57">
        <v>17</v>
      </c>
      <c r="B54" s="1130" t="s">
        <v>172</v>
      </c>
      <c r="C54" s="1131"/>
      <c r="D54" s="183">
        <f t="shared" si="0"/>
        <v>20</v>
      </c>
      <c r="E54" s="493"/>
      <c r="F54" s="70"/>
      <c r="G54" s="36"/>
      <c r="H54" s="36">
        <v>10</v>
      </c>
      <c r="I54" s="36"/>
      <c r="J54" s="36"/>
      <c r="K54" s="36"/>
      <c r="L54" s="36"/>
      <c r="M54" s="37"/>
      <c r="N54" s="343"/>
      <c r="O54" s="241"/>
      <c r="P54" s="88"/>
      <c r="Q54" s="37"/>
      <c r="R54" s="38"/>
      <c r="S54" s="36"/>
      <c r="T54" s="36">
        <v>10</v>
      </c>
      <c r="U54" s="36"/>
      <c r="V54" s="36"/>
      <c r="W54" s="36"/>
      <c r="X54" s="36"/>
      <c r="Y54" s="37"/>
      <c r="Z54" s="342"/>
      <c r="AA54" s="617"/>
      <c r="AB54" s="70"/>
      <c r="AC54" s="36"/>
      <c r="AD54" s="55"/>
      <c r="AE54" s="224"/>
      <c r="AF54" s="111" t="s">
        <v>5</v>
      </c>
      <c r="AG54" s="167"/>
      <c r="AH54" s="397"/>
      <c r="AI54" s="190"/>
      <c r="AJ54" s="192"/>
      <c r="AK54" s="192"/>
      <c r="AL54" s="369"/>
      <c r="AM54" s="583"/>
      <c r="AN54" s="209">
        <f>F54+G54+H54+R54+S54+T54</f>
        <v>20</v>
      </c>
      <c r="AO54" s="209"/>
      <c r="AP54" s="398"/>
      <c r="AQ54" s="399">
        <f t="shared" si="2"/>
        <v>0</v>
      </c>
      <c r="AR54" s="400">
        <f t="shared" si="6"/>
        <v>20</v>
      </c>
      <c r="AS54" s="283"/>
      <c r="AT54" s="401">
        <f t="shared" si="3"/>
        <v>20</v>
      </c>
      <c r="AU54" s="286"/>
      <c r="AV54" s="377"/>
      <c r="AW54" s="384"/>
      <c r="AX54" s="402"/>
      <c r="AY54" s="403"/>
      <c r="AZ54" s="404"/>
      <c r="BA54" s="402"/>
      <c r="BB54" s="405"/>
      <c r="BC54" s="404"/>
      <c r="BD54" s="380">
        <f>SUM(BD54,BE81,BE111)</f>
        <v>0</v>
      </c>
      <c r="BE54" s="497">
        <f t="shared" si="5"/>
        <v>0</v>
      </c>
      <c r="BF54" s="558"/>
      <c r="BG54" s="565"/>
      <c r="BH54" s="559"/>
      <c r="BI54" s="360"/>
      <c r="BJ54" s="360"/>
      <c r="BK54" s="557"/>
    </row>
    <row r="55" spans="1:63" ht="24.75" customHeight="1" thickBot="1" thickTop="1">
      <c r="A55" s="326">
        <v>18</v>
      </c>
      <c r="B55" s="1134" t="s">
        <v>120</v>
      </c>
      <c r="C55" s="1135"/>
      <c r="D55" s="221">
        <f>SUM(F55:K55,R55:W55)</f>
        <v>4</v>
      </c>
      <c r="E55" s="367"/>
      <c r="F55" s="121">
        <v>4</v>
      </c>
      <c r="G55" s="40"/>
      <c r="H55" s="40"/>
      <c r="I55" s="40"/>
      <c r="J55" s="40"/>
      <c r="K55" s="40"/>
      <c r="L55" s="40"/>
      <c r="M55" s="55"/>
      <c r="N55" s="370"/>
      <c r="O55" s="327"/>
      <c r="P55" s="328"/>
      <c r="Q55" s="55"/>
      <c r="R55" s="56"/>
      <c r="S55" s="40"/>
      <c r="T55" s="40"/>
      <c r="U55" s="40"/>
      <c r="V55" s="40"/>
      <c r="W55" s="40"/>
      <c r="X55" s="40"/>
      <c r="Y55" s="55"/>
      <c r="Z55" s="490"/>
      <c r="AA55" s="618"/>
      <c r="AB55" s="121"/>
      <c r="AC55" s="40"/>
      <c r="AD55" s="235"/>
      <c r="AE55" s="224" t="s">
        <v>5</v>
      </c>
      <c r="AF55" s="111" t="s">
        <v>30</v>
      </c>
      <c r="AG55" s="180"/>
      <c r="AH55" s="415"/>
      <c r="AI55" s="416"/>
      <c r="AJ55" s="417"/>
      <c r="AK55" s="417"/>
      <c r="AL55" s="418"/>
      <c r="AM55" s="418"/>
      <c r="AN55" s="199">
        <f>F55+G55+H55+R55+S55+T55</f>
        <v>4</v>
      </c>
      <c r="AO55" s="419"/>
      <c r="AP55" s="421"/>
      <c r="AQ55" s="425">
        <f t="shared" si="2"/>
        <v>0</v>
      </c>
      <c r="AR55" s="426">
        <f>SUM(AH55:AQ55)</f>
        <v>4</v>
      </c>
      <c r="AS55" s="422"/>
      <c r="AT55" s="424">
        <f>SUM(AQ55:AR55,AS55)</f>
        <v>4</v>
      </c>
      <c r="AU55" s="424"/>
      <c r="AV55" s="423"/>
      <c r="AW55" s="420"/>
      <c r="AX55" s="427"/>
      <c r="AY55" s="413"/>
      <c r="AZ55" s="393"/>
      <c r="BA55" s="428"/>
      <c r="BB55" s="414"/>
      <c r="BC55" s="429"/>
      <c r="BD55" s="381">
        <f>SUM(N55+Z55)</f>
        <v>0</v>
      </c>
      <c r="BE55" s="494">
        <f t="shared" si="5"/>
        <v>0</v>
      </c>
      <c r="BF55" s="558"/>
      <c r="BG55" s="565"/>
      <c r="BH55" s="559"/>
      <c r="BI55" s="360"/>
      <c r="BJ55" s="360"/>
      <c r="BK55" s="557"/>
    </row>
    <row r="56" spans="1:63" ht="21" customHeight="1" thickBot="1" thickTop="1">
      <c r="A56" s="57">
        <v>19</v>
      </c>
      <c r="B56" s="1136" t="s">
        <v>42</v>
      </c>
      <c r="C56" s="1137"/>
      <c r="D56" s="288">
        <f>SUM(D38:D54)</f>
        <v>1105</v>
      </c>
      <c r="E56" s="339">
        <f>SUM(E38:E55)</f>
        <v>124</v>
      </c>
      <c r="F56" s="288">
        <f aca="true" t="shared" si="9" ref="F56:AD56">SUM(F38:F54)</f>
        <v>158</v>
      </c>
      <c r="G56" s="288">
        <f t="shared" si="9"/>
        <v>89</v>
      </c>
      <c r="H56" s="288">
        <f t="shared" si="9"/>
        <v>115</v>
      </c>
      <c r="I56" s="288">
        <f t="shared" si="9"/>
        <v>15</v>
      </c>
      <c r="J56" s="288">
        <f t="shared" si="9"/>
        <v>0</v>
      </c>
      <c r="K56" s="288">
        <f t="shared" si="9"/>
        <v>80</v>
      </c>
      <c r="L56" s="288">
        <f t="shared" si="9"/>
        <v>80</v>
      </c>
      <c r="M56" s="288">
        <f t="shared" si="9"/>
        <v>143</v>
      </c>
      <c r="N56" s="346">
        <f t="shared" si="9"/>
        <v>0.5</v>
      </c>
      <c r="O56" s="289">
        <f t="shared" si="9"/>
        <v>4.5</v>
      </c>
      <c r="P56" s="288">
        <f t="shared" si="9"/>
        <v>0</v>
      </c>
      <c r="Q56" s="288">
        <f t="shared" si="9"/>
        <v>0</v>
      </c>
      <c r="R56" s="288">
        <f t="shared" si="9"/>
        <v>102</v>
      </c>
      <c r="S56" s="288">
        <f t="shared" si="9"/>
        <v>112</v>
      </c>
      <c r="T56" s="288">
        <f t="shared" si="9"/>
        <v>145</v>
      </c>
      <c r="U56" s="288">
        <f t="shared" si="9"/>
        <v>25</v>
      </c>
      <c r="V56" s="288">
        <f t="shared" si="9"/>
        <v>0</v>
      </c>
      <c r="W56" s="288">
        <f t="shared" si="9"/>
        <v>140</v>
      </c>
      <c r="X56" s="288">
        <f t="shared" si="9"/>
        <v>180</v>
      </c>
      <c r="Y56" s="288">
        <f t="shared" si="9"/>
        <v>142</v>
      </c>
      <c r="Z56" s="344">
        <f t="shared" si="9"/>
        <v>5.5</v>
      </c>
      <c r="AA56" s="620">
        <f t="shared" si="9"/>
        <v>1.75</v>
      </c>
      <c r="AB56" s="289">
        <f t="shared" si="9"/>
        <v>30.75</v>
      </c>
      <c r="AC56" s="288">
        <f t="shared" si="9"/>
        <v>8</v>
      </c>
      <c r="AD56" s="288">
        <f t="shared" si="9"/>
        <v>9</v>
      </c>
      <c r="AE56" s="288"/>
      <c r="AF56" s="90"/>
      <c r="AG56" s="290"/>
      <c r="AH56" s="406">
        <f aca="true" t="shared" si="10" ref="AH56:AY56">SUM(AH38:AH54)</f>
        <v>348</v>
      </c>
      <c r="AI56" s="407">
        <f t="shared" si="10"/>
        <v>129</v>
      </c>
      <c r="AJ56" s="408">
        <f t="shared" si="10"/>
        <v>171</v>
      </c>
      <c r="AK56" s="408"/>
      <c r="AL56" s="409">
        <f t="shared" si="10"/>
        <v>53</v>
      </c>
      <c r="AM56" s="409"/>
      <c r="AN56" s="410">
        <f t="shared" si="10"/>
        <v>20</v>
      </c>
      <c r="AO56" s="410">
        <f t="shared" si="10"/>
        <v>0</v>
      </c>
      <c r="AP56" s="336">
        <f t="shared" si="10"/>
        <v>40</v>
      </c>
      <c r="AQ56" s="222">
        <f t="shared" si="10"/>
        <v>285</v>
      </c>
      <c r="AR56" s="411">
        <f t="shared" si="10"/>
        <v>1046</v>
      </c>
      <c r="AS56" s="222">
        <f t="shared" si="10"/>
        <v>220</v>
      </c>
      <c r="AT56" s="411">
        <f t="shared" si="10"/>
        <v>1551</v>
      </c>
      <c r="AU56" s="433">
        <f t="shared" si="10"/>
        <v>260</v>
      </c>
      <c r="AV56" s="787">
        <f t="shared" si="10"/>
        <v>19</v>
      </c>
      <c r="AW56" s="867">
        <f t="shared" si="10"/>
        <v>7</v>
      </c>
      <c r="AX56" s="412">
        <f t="shared" si="10"/>
        <v>13</v>
      </c>
      <c r="AY56" s="412">
        <f t="shared" si="10"/>
        <v>6</v>
      </c>
      <c r="AZ56" s="412">
        <f>SUM(AZ38:AZ55)</f>
        <v>3</v>
      </c>
      <c r="BA56" s="298">
        <f>SUM(BA38:BA54)</f>
        <v>4</v>
      </c>
      <c r="BB56" s="298">
        <f>SUM(BB38:BB54)</f>
        <v>2</v>
      </c>
      <c r="BC56" s="298">
        <f>SUM(BC38:BC54)</f>
        <v>6</v>
      </c>
      <c r="BD56" s="795">
        <f>SUM(BD54,BE81,BE111)</f>
        <v>0</v>
      </c>
      <c r="BE56" s="797">
        <f>SUM(BE38:BE54)</f>
        <v>6</v>
      </c>
      <c r="BF56" s="737" t="s">
        <v>251</v>
      </c>
      <c r="BG56" s="739">
        <f>SUM(BG38:BG55)</f>
        <v>1.6</v>
      </c>
      <c r="BH56" s="739">
        <f>SUM(BH38:BH55)</f>
        <v>44.00000000000001</v>
      </c>
      <c r="BI56" s="741" t="s">
        <v>252</v>
      </c>
      <c r="BJ56" s="743">
        <f>SUM(BJ38:BJ55)</f>
        <v>1.8000000000000003</v>
      </c>
      <c r="BK56" s="745">
        <f>SUM(BK38:BK55)</f>
        <v>50.2857142857143</v>
      </c>
    </row>
    <row r="57" spans="1:63" ht="21.75" customHeight="1" thickBot="1" thickTop="1">
      <c r="A57" s="57">
        <v>20</v>
      </c>
      <c r="B57" s="1140" t="s">
        <v>44</v>
      </c>
      <c r="C57" s="1141"/>
      <c r="D57" s="90">
        <f>M56+Y56</f>
        <v>285</v>
      </c>
      <c r="E57" s="291"/>
      <c r="F57" s="91"/>
      <c r="G57" s="92"/>
      <c r="H57" s="92"/>
      <c r="I57" s="92"/>
      <c r="J57" s="92"/>
      <c r="K57" s="92"/>
      <c r="L57" s="92"/>
      <c r="M57" s="92"/>
      <c r="N57" s="970">
        <f>SUM(N56:Q56)</f>
        <v>5</v>
      </c>
      <c r="O57" s="970"/>
      <c r="P57" s="970"/>
      <c r="Q57" s="970"/>
      <c r="R57" s="292"/>
      <c r="S57" s="292"/>
      <c r="T57" s="292"/>
      <c r="U57" s="292"/>
      <c r="V57" s="292"/>
      <c r="W57" s="292"/>
      <c r="X57" s="292"/>
      <c r="Y57" s="292"/>
      <c r="Z57" s="970">
        <f>SUM(Z56:AD56)</f>
        <v>55</v>
      </c>
      <c r="AA57" s="970"/>
      <c r="AB57" s="970"/>
      <c r="AC57" s="970"/>
      <c r="AD57" s="970"/>
      <c r="AE57" s="93"/>
      <c r="AF57" s="93"/>
      <c r="AG57" s="93"/>
      <c r="AH57" s="995">
        <f>SUM(AH56:AP56)</f>
        <v>761</v>
      </c>
      <c r="AI57" s="996"/>
      <c r="AJ57" s="996"/>
      <c r="AK57" s="996"/>
      <c r="AL57" s="996"/>
      <c r="AM57" s="996"/>
      <c r="AN57" s="996"/>
      <c r="AO57" s="996"/>
      <c r="AP57" s="997"/>
      <c r="AQ57" s="94"/>
      <c r="AR57" s="94"/>
      <c r="AS57" s="94"/>
      <c r="AT57" s="94"/>
      <c r="AU57" s="93"/>
      <c r="AV57" s="788"/>
      <c r="AW57" s="868"/>
      <c r="AX57" s="874">
        <f>SUM(AX56:AZ56)</f>
        <v>22</v>
      </c>
      <c r="AY57" s="874"/>
      <c r="AZ57" s="874"/>
      <c r="BA57" s="875">
        <f>SUM(BA56:BC56)</f>
        <v>12</v>
      </c>
      <c r="BB57" s="875"/>
      <c r="BC57" s="875"/>
      <c r="BD57" s="796"/>
      <c r="BE57" s="798"/>
      <c r="BF57" s="738"/>
      <c r="BG57" s="740"/>
      <c r="BH57" s="740"/>
      <c r="BI57" s="742"/>
      <c r="BJ57" s="744"/>
      <c r="BK57" s="746"/>
    </row>
    <row r="58" spans="1:57" ht="19.5" customHeight="1" thickBot="1" thickTop="1">
      <c r="A58" s="57">
        <v>21</v>
      </c>
      <c r="B58" s="1140" t="s">
        <v>43</v>
      </c>
      <c r="C58" s="1141"/>
      <c r="D58" s="222">
        <f>SUM(L56+X56)</f>
        <v>260</v>
      </c>
      <c r="E58" s="336"/>
      <c r="F58" s="96"/>
      <c r="G58" s="97"/>
      <c r="H58" s="97"/>
      <c r="I58" s="97"/>
      <c r="J58" s="97"/>
      <c r="K58" s="95"/>
      <c r="L58" s="97"/>
      <c r="M58" s="97"/>
      <c r="N58" s="1314">
        <f>SUM(N57,Z57)</f>
        <v>60</v>
      </c>
      <c r="O58" s="1315"/>
      <c r="P58" s="1315"/>
      <c r="Q58" s="1315"/>
      <c r="R58" s="1315"/>
      <c r="S58" s="1315"/>
      <c r="T58" s="1315"/>
      <c r="U58" s="1315"/>
      <c r="V58" s="1315"/>
      <c r="W58" s="1315"/>
      <c r="X58" s="1315"/>
      <c r="Y58" s="1315"/>
      <c r="Z58" s="1315"/>
      <c r="AA58" s="1315"/>
      <c r="AB58" s="1315"/>
      <c r="AC58" s="1315"/>
      <c r="AD58" s="1316"/>
      <c r="AE58" s="488"/>
      <c r="AF58" s="93"/>
      <c r="AG58" s="93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3"/>
      <c r="AV58" s="876">
        <f>SUM(AV56:AW56,AX56:BC56,BD56)</f>
        <v>0</v>
      </c>
      <c r="AW58" s="877"/>
      <c r="AX58" s="877"/>
      <c r="AY58" s="877"/>
      <c r="AZ58" s="877"/>
      <c r="BA58" s="877"/>
      <c r="BB58" s="877"/>
      <c r="BC58" s="877"/>
      <c r="BD58" s="878"/>
      <c r="BE58" s="74"/>
    </row>
    <row r="59" spans="1:57" ht="23.25" customHeight="1" thickBot="1" thickTop="1">
      <c r="A59" s="57">
        <v>22</v>
      </c>
      <c r="B59" s="1136" t="s">
        <v>228</v>
      </c>
      <c r="C59" s="1137"/>
      <c r="D59" s="293">
        <f>SUM(D56:D58)</f>
        <v>1650</v>
      </c>
      <c r="E59" s="293"/>
      <c r="F59" s="1034" t="s">
        <v>89</v>
      </c>
      <c r="G59" s="1034"/>
      <c r="H59" s="1034"/>
      <c r="I59" s="1034"/>
      <c r="J59" s="1034"/>
      <c r="K59" s="1034"/>
      <c r="L59" s="226">
        <f>SUM(K56,W56)</f>
        <v>220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3"/>
      <c r="Z59" s="93"/>
      <c r="AA59" s="93"/>
      <c r="AB59" s="93"/>
      <c r="AC59" s="98"/>
      <c r="AD59" s="93"/>
      <c r="AE59" s="93"/>
      <c r="AF59" s="93"/>
      <c r="AG59" s="93"/>
      <c r="AH59" s="94"/>
      <c r="AI59" s="42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3"/>
      <c r="AV59" s="42"/>
      <c r="AW59" s="15"/>
      <c r="AX59" s="15"/>
      <c r="AY59" s="15"/>
      <c r="AZ59" s="43"/>
      <c r="BA59" s="74"/>
      <c r="BB59" s="15"/>
      <c r="BC59" s="15"/>
      <c r="BD59" s="15"/>
      <c r="BE59" s="15"/>
    </row>
    <row r="60" spans="1:57" ht="24" customHeight="1" thickBot="1" thickTop="1">
      <c r="A60" s="731">
        <v>23</v>
      </c>
      <c r="B60" s="1132" t="s">
        <v>197</v>
      </c>
      <c r="C60" s="1133"/>
      <c r="D60" s="1136">
        <f>SUM(D59,D55)</f>
        <v>1654</v>
      </c>
      <c r="E60" s="1137"/>
      <c r="F60" s="226">
        <f aca="true" t="shared" si="11" ref="F60:AD60">SUM(F56,F55)</f>
        <v>162</v>
      </c>
      <c r="G60" s="226">
        <f t="shared" si="11"/>
        <v>89</v>
      </c>
      <c r="H60" s="226">
        <f t="shared" si="11"/>
        <v>115</v>
      </c>
      <c r="I60" s="226">
        <f t="shared" si="11"/>
        <v>15</v>
      </c>
      <c r="J60" s="226">
        <f t="shared" si="11"/>
        <v>0</v>
      </c>
      <c r="K60" s="226">
        <f t="shared" si="11"/>
        <v>80</v>
      </c>
      <c r="L60" s="226">
        <f t="shared" si="11"/>
        <v>80</v>
      </c>
      <c r="M60" s="226">
        <f t="shared" si="11"/>
        <v>143</v>
      </c>
      <c r="N60" s="226">
        <f t="shared" si="11"/>
        <v>0.5</v>
      </c>
      <c r="O60" s="226">
        <f t="shared" si="11"/>
        <v>4.5</v>
      </c>
      <c r="P60" s="226">
        <f t="shared" si="11"/>
        <v>0</v>
      </c>
      <c r="Q60" s="226">
        <f t="shared" si="11"/>
        <v>0</v>
      </c>
      <c r="R60" s="226">
        <f t="shared" si="11"/>
        <v>102</v>
      </c>
      <c r="S60" s="226">
        <f t="shared" si="11"/>
        <v>112</v>
      </c>
      <c r="T60" s="226">
        <f t="shared" si="11"/>
        <v>145</v>
      </c>
      <c r="U60" s="226">
        <f t="shared" si="11"/>
        <v>25</v>
      </c>
      <c r="V60" s="226">
        <f t="shared" si="11"/>
        <v>0</v>
      </c>
      <c r="W60" s="226">
        <f t="shared" si="11"/>
        <v>140</v>
      </c>
      <c r="X60" s="226">
        <f t="shared" si="11"/>
        <v>180</v>
      </c>
      <c r="Y60" s="226">
        <f t="shared" si="11"/>
        <v>142</v>
      </c>
      <c r="Z60" s="226">
        <f t="shared" si="11"/>
        <v>5.5</v>
      </c>
      <c r="AA60" s="226"/>
      <c r="AB60" s="226">
        <f t="shared" si="11"/>
        <v>30.75</v>
      </c>
      <c r="AC60" s="226">
        <f t="shared" si="11"/>
        <v>8</v>
      </c>
      <c r="AD60" s="226">
        <f t="shared" si="11"/>
        <v>9</v>
      </c>
      <c r="AE60" s="329"/>
      <c r="AF60" s="329"/>
      <c r="AG60" s="93"/>
      <c r="AH60" s="295">
        <f aca="true" t="shared" si="12" ref="AH60:AW60">SUM(AH56,AH55)</f>
        <v>348</v>
      </c>
      <c r="AI60" s="296">
        <f t="shared" si="12"/>
        <v>129</v>
      </c>
      <c r="AJ60" s="297">
        <f t="shared" si="12"/>
        <v>171</v>
      </c>
      <c r="AK60" s="591"/>
      <c r="AL60" s="298">
        <f t="shared" si="12"/>
        <v>53</v>
      </c>
      <c r="AM60" s="592"/>
      <c r="AN60" s="299">
        <f t="shared" si="12"/>
        <v>24</v>
      </c>
      <c r="AO60" s="299">
        <f t="shared" si="12"/>
        <v>0</v>
      </c>
      <c r="AP60" s="90">
        <f t="shared" si="12"/>
        <v>40</v>
      </c>
      <c r="AQ60" s="299">
        <f t="shared" si="12"/>
        <v>285</v>
      </c>
      <c r="AR60" s="299">
        <f t="shared" si="12"/>
        <v>1050</v>
      </c>
      <c r="AS60" s="90">
        <f t="shared" si="12"/>
        <v>220</v>
      </c>
      <c r="AT60" s="90">
        <f t="shared" si="12"/>
        <v>1555</v>
      </c>
      <c r="AU60" s="90">
        <f t="shared" si="12"/>
        <v>260</v>
      </c>
      <c r="AV60" s="295">
        <f t="shared" si="12"/>
        <v>19</v>
      </c>
      <c r="AW60" s="296">
        <f t="shared" si="12"/>
        <v>7</v>
      </c>
      <c r="AX60" s="802">
        <f>SUM(AX57)</f>
        <v>22</v>
      </c>
      <c r="AY60" s="802"/>
      <c r="AZ60" s="802"/>
      <c r="BA60" s="803">
        <f>SUM(BA57)</f>
        <v>12</v>
      </c>
      <c r="BB60" s="803"/>
      <c r="BC60" s="803"/>
      <c r="BD60" s="299">
        <f>SUM(BD56,BD55)</f>
        <v>0</v>
      </c>
      <c r="BE60" s="345">
        <f>SUM(BE56,BE55)</f>
        <v>6</v>
      </c>
    </row>
    <row r="61" spans="1:57" ht="8.25" customHeight="1" thickBot="1" thickTop="1">
      <c r="A61" s="628"/>
      <c r="B61" s="629"/>
      <c r="C61" s="629"/>
      <c r="D61" s="630"/>
      <c r="E61" s="630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2"/>
      <c r="AF61" s="632"/>
      <c r="AG61" s="93"/>
      <c r="AH61" s="288"/>
      <c r="AI61" s="630"/>
      <c r="AJ61" s="630"/>
      <c r="AK61" s="630"/>
      <c r="AL61" s="630"/>
      <c r="AM61" s="630"/>
      <c r="AN61" s="630"/>
      <c r="AO61" s="630"/>
      <c r="AP61" s="630"/>
      <c r="AQ61" s="630"/>
      <c r="AR61" s="630"/>
      <c r="AS61" s="630"/>
      <c r="AT61" s="630"/>
      <c r="AU61" s="630"/>
      <c r="AV61" s="630"/>
      <c r="AW61" s="630"/>
      <c r="AX61" s="630"/>
      <c r="AY61" s="630"/>
      <c r="AZ61" s="630"/>
      <c r="BA61" s="630"/>
      <c r="BB61" s="630"/>
      <c r="BC61" s="630"/>
      <c r="BD61" s="630"/>
      <c r="BE61" s="293"/>
    </row>
    <row r="62" spans="1:57" ht="30" customHeight="1" thickBot="1" thickTop="1">
      <c r="A62" s="1138" t="s">
        <v>240</v>
      </c>
      <c r="B62" s="1139"/>
      <c r="C62" s="1139"/>
      <c r="D62" s="1139"/>
      <c r="E62" s="1139"/>
      <c r="F62" s="1139"/>
      <c r="G62" s="1139"/>
      <c r="H62" s="1139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139"/>
      <c r="V62" s="1139"/>
      <c r="W62" s="1139"/>
      <c r="X62" s="1139"/>
      <c r="Y62" s="1139"/>
      <c r="Z62" s="1139"/>
      <c r="AA62" s="1139"/>
      <c r="AB62" s="1139"/>
      <c r="AC62" s="1139"/>
      <c r="AD62" s="1139"/>
      <c r="AE62" s="1139"/>
      <c r="AF62" s="1139"/>
      <c r="AG62" s="110"/>
      <c r="AH62" s="799" t="s">
        <v>221</v>
      </c>
      <c r="AI62" s="800"/>
      <c r="AJ62" s="800"/>
      <c r="AK62" s="800"/>
      <c r="AL62" s="800"/>
      <c r="AM62" s="800"/>
      <c r="AN62" s="800"/>
      <c r="AO62" s="800"/>
      <c r="AP62" s="800"/>
      <c r="AQ62" s="800"/>
      <c r="AR62" s="800"/>
      <c r="AS62" s="800"/>
      <c r="AT62" s="800"/>
      <c r="AU62" s="800"/>
      <c r="AV62" s="800"/>
      <c r="AW62" s="800"/>
      <c r="AX62" s="800"/>
      <c r="AY62" s="800"/>
      <c r="AZ62" s="800"/>
      <c r="BA62" s="800"/>
      <c r="BB62" s="800"/>
      <c r="BC62" s="800"/>
      <c r="BD62" s="800"/>
      <c r="BE62" s="801"/>
    </row>
    <row r="63" spans="1:58" ht="24" customHeight="1" thickBot="1" thickTop="1">
      <c r="A63" s="883" t="s">
        <v>0</v>
      </c>
      <c r="B63" s="889" t="s">
        <v>1</v>
      </c>
      <c r="C63" s="890"/>
      <c r="D63" s="886" t="s">
        <v>267</v>
      </c>
      <c r="E63" s="934" t="s">
        <v>69</v>
      </c>
      <c r="F63" s="935"/>
      <c r="G63" s="935"/>
      <c r="H63" s="935"/>
      <c r="I63" s="935"/>
      <c r="J63" s="935"/>
      <c r="K63" s="935"/>
      <c r="L63" s="935"/>
      <c r="M63" s="936"/>
      <c r="N63" s="1037" t="s">
        <v>29</v>
      </c>
      <c r="O63" s="1037"/>
      <c r="P63" s="1037"/>
      <c r="Q63" s="1037"/>
      <c r="R63" s="1039" t="s">
        <v>70</v>
      </c>
      <c r="S63" s="1039"/>
      <c r="T63" s="1039"/>
      <c r="U63" s="1039"/>
      <c r="V63" s="1039"/>
      <c r="W63" s="1039"/>
      <c r="X63" s="1039"/>
      <c r="Y63" s="1039"/>
      <c r="Z63" s="1037" t="s">
        <v>29</v>
      </c>
      <c r="AA63" s="1037"/>
      <c r="AB63" s="1037"/>
      <c r="AC63" s="1037"/>
      <c r="AD63" s="1037"/>
      <c r="AE63" s="1100" t="s">
        <v>46</v>
      </c>
      <c r="AF63" s="1100"/>
      <c r="AG63" s="159"/>
      <c r="AH63" s="441" t="s">
        <v>57</v>
      </c>
      <c r="AI63" s="442" t="s">
        <v>58</v>
      </c>
      <c r="AJ63" s="1069" t="s">
        <v>64</v>
      </c>
      <c r="AK63" s="1070"/>
      <c r="AL63" s="1071" t="s">
        <v>77</v>
      </c>
      <c r="AM63" s="1072"/>
      <c r="AN63" s="998" t="s">
        <v>84</v>
      </c>
      <c r="AO63" s="998"/>
      <c r="AP63" s="858" t="s">
        <v>131</v>
      </c>
      <c r="AQ63" s="855" t="s">
        <v>52</v>
      </c>
      <c r="AR63" s="913" t="s">
        <v>258</v>
      </c>
      <c r="AS63" s="855" t="s">
        <v>261</v>
      </c>
      <c r="AT63" s="858" t="s">
        <v>50</v>
      </c>
      <c r="AU63" s="855" t="s">
        <v>178</v>
      </c>
      <c r="AV63" s="855" t="s">
        <v>51</v>
      </c>
      <c r="AW63" s="686" t="s">
        <v>85</v>
      </c>
      <c r="AX63" s="687"/>
      <c r="AY63" s="687"/>
      <c r="AZ63" s="687"/>
      <c r="BA63" s="687"/>
      <c r="BB63" s="687"/>
      <c r="BC63" s="687"/>
      <c r="BD63" s="687"/>
      <c r="BE63" s="687"/>
      <c r="BF63" s="1101" t="s">
        <v>187</v>
      </c>
    </row>
    <row r="64" spans="1:58" ht="17.25" customHeight="1" thickBot="1" thickTop="1">
      <c r="A64" s="884"/>
      <c r="B64" s="891"/>
      <c r="C64" s="892"/>
      <c r="D64" s="887"/>
      <c r="E64" s="1129" t="s">
        <v>212</v>
      </c>
      <c r="F64" s="866" t="s">
        <v>31</v>
      </c>
      <c r="G64" s="866" t="s">
        <v>35</v>
      </c>
      <c r="H64" s="622" t="s">
        <v>255</v>
      </c>
      <c r="I64" s="866" t="s">
        <v>134</v>
      </c>
      <c r="J64" s="866" t="s">
        <v>135</v>
      </c>
      <c r="K64" s="866" t="s">
        <v>133</v>
      </c>
      <c r="L64" s="866" t="s">
        <v>83</v>
      </c>
      <c r="M64" s="950" t="s">
        <v>111</v>
      </c>
      <c r="N64" s="866" t="s">
        <v>186</v>
      </c>
      <c r="O64" s="866"/>
      <c r="P64" s="866" t="s">
        <v>74</v>
      </c>
      <c r="Q64" s="866" t="s">
        <v>75</v>
      </c>
      <c r="R64" s="866" t="s">
        <v>31</v>
      </c>
      <c r="S64" s="866" t="s">
        <v>35</v>
      </c>
      <c r="T64" s="622" t="s">
        <v>255</v>
      </c>
      <c r="U64" s="866" t="s">
        <v>134</v>
      </c>
      <c r="V64" s="866" t="s">
        <v>135</v>
      </c>
      <c r="W64" s="866" t="s">
        <v>36</v>
      </c>
      <c r="X64" s="866" t="s">
        <v>83</v>
      </c>
      <c r="Y64" s="926" t="s">
        <v>111</v>
      </c>
      <c r="Z64" s="866" t="s">
        <v>186</v>
      </c>
      <c r="AA64" s="866"/>
      <c r="AB64" s="866"/>
      <c r="AC64" s="866" t="s">
        <v>66</v>
      </c>
      <c r="AD64" s="866" t="s">
        <v>67</v>
      </c>
      <c r="AE64" s="1041" t="s">
        <v>79</v>
      </c>
      <c r="AF64" s="1041" t="s">
        <v>80</v>
      </c>
      <c r="AG64" s="244"/>
      <c r="AH64" s="792" t="s">
        <v>62</v>
      </c>
      <c r="AI64" s="783" t="s">
        <v>63</v>
      </c>
      <c r="AJ64" s="1069" t="s">
        <v>65</v>
      </c>
      <c r="AK64" s="1070"/>
      <c r="AL64" s="1266" t="s">
        <v>78</v>
      </c>
      <c r="AM64" s="1267"/>
      <c r="AN64" s="857" t="s">
        <v>176</v>
      </c>
      <c r="AO64" s="857" t="s">
        <v>32</v>
      </c>
      <c r="AP64" s="859"/>
      <c r="AQ64" s="856"/>
      <c r="AR64" s="914"/>
      <c r="AS64" s="856"/>
      <c r="AT64" s="859"/>
      <c r="AU64" s="856"/>
      <c r="AV64" s="856"/>
      <c r="AW64" s="597" t="s">
        <v>57</v>
      </c>
      <c r="AX64" s="588" t="s">
        <v>58</v>
      </c>
      <c r="AY64" s="581" t="s">
        <v>64</v>
      </c>
      <c r="AZ64" s="581"/>
      <c r="BA64" s="581"/>
      <c r="BB64" s="590" t="s">
        <v>77</v>
      </c>
      <c r="BC64" s="590"/>
      <c r="BD64" s="590"/>
      <c r="BE64" s="594" t="s">
        <v>84</v>
      </c>
      <c r="BF64" s="1101"/>
    </row>
    <row r="65" spans="1:58" ht="36.75" customHeight="1" thickBot="1" thickTop="1">
      <c r="A65" s="885"/>
      <c r="B65" s="893"/>
      <c r="C65" s="894"/>
      <c r="D65" s="888"/>
      <c r="E65" s="865"/>
      <c r="F65" s="866"/>
      <c r="G65" s="866"/>
      <c r="H65" s="623" t="s">
        <v>257</v>
      </c>
      <c r="I65" s="866"/>
      <c r="J65" s="866"/>
      <c r="K65" s="866"/>
      <c r="L65" s="866"/>
      <c r="M65" s="950"/>
      <c r="N65" s="340" t="s">
        <v>209</v>
      </c>
      <c r="O65" s="245" t="s">
        <v>185</v>
      </c>
      <c r="P65" s="866"/>
      <c r="Q65" s="866"/>
      <c r="R65" s="866"/>
      <c r="S65" s="866"/>
      <c r="T65" s="623" t="s">
        <v>257</v>
      </c>
      <c r="U65" s="866"/>
      <c r="V65" s="866"/>
      <c r="W65" s="866"/>
      <c r="X65" s="866"/>
      <c r="Y65" s="926"/>
      <c r="Z65" s="340" t="s">
        <v>209</v>
      </c>
      <c r="AA65" s="608" t="s">
        <v>233</v>
      </c>
      <c r="AB65" s="245" t="s">
        <v>185</v>
      </c>
      <c r="AC65" s="866"/>
      <c r="AD65" s="866"/>
      <c r="AE65" s="1041"/>
      <c r="AF65" s="1041"/>
      <c r="AG65" s="242"/>
      <c r="AH65" s="792"/>
      <c r="AI65" s="783"/>
      <c r="AJ65" s="642" t="s">
        <v>176</v>
      </c>
      <c r="AK65" s="394" t="s">
        <v>256</v>
      </c>
      <c r="AL65" s="643" t="s">
        <v>176</v>
      </c>
      <c r="AM65" s="396" t="s">
        <v>256</v>
      </c>
      <c r="AN65" s="857"/>
      <c r="AO65" s="857"/>
      <c r="AP65" s="859"/>
      <c r="AQ65" s="856"/>
      <c r="AR65" s="915"/>
      <c r="AS65" s="856"/>
      <c r="AT65" s="859"/>
      <c r="AU65" s="856"/>
      <c r="AV65" s="856"/>
      <c r="AW65" s="598"/>
      <c r="AX65" s="589"/>
      <c r="AY65" s="394" t="s">
        <v>259</v>
      </c>
      <c r="AZ65" s="600" t="s">
        <v>213</v>
      </c>
      <c r="BA65" s="600" t="s">
        <v>75</v>
      </c>
      <c r="BB65" s="396" t="s">
        <v>176</v>
      </c>
      <c r="BC65" s="596" t="s">
        <v>213</v>
      </c>
      <c r="BD65" s="596" t="s">
        <v>75</v>
      </c>
      <c r="BE65" s="595"/>
      <c r="BF65" s="1102"/>
    </row>
    <row r="66" spans="1:58" ht="27.75" customHeight="1" thickTop="1">
      <c r="A66" s="813">
        <v>1</v>
      </c>
      <c r="B66" s="821" t="s">
        <v>40</v>
      </c>
      <c r="C66" s="822"/>
      <c r="D66" s="825">
        <f>SUM(E66:K67,R66:W67)</f>
        <v>135</v>
      </c>
      <c r="E66" s="1153">
        <v>15</v>
      </c>
      <c r="F66" s="1038">
        <v>5</v>
      </c>
      <c r="G66" s="1038"/>
      <c r="H66" s="568"/>
      <c r="I66" s="1038"/>
      <c r="J66" s="1038"/>
      <c r="K66" s="1038">
        <v>45</v>
      </c>
      <c r="L66" s="1038">
        <v>30</v>
      </c>
      <c r="M66" s="1040">
        <v>10</v>
      </c>
      <c r="N66" s="1181"/>
      <c r="O66" s="1038"/>
      <c r="P66" s="1038"/>
      <c r="Q66" s="1040"/>
      <c r="R66" s="1205">
        <v>5</v>
      </c>
      <c r="S66" s="1038"/>
      <c r="T66" s="568"/>
      <c r="U66" s="1038"/>
      <c r="V66" s="1038"/>
      <c r="W66" s="1038">
        <v>45</v>
      </c>
      <c r="X66" s="1038">
        <v>80</v>
      </c>
      <c r="Y66" s="1040">
        <v>10</v>
      </c>
      <c r="Z66" s="1181">
        <v>1.5</v>
      </c>
      <c r="AA66" s="1182"/>
      <c r="AB66" s="1038">
        <v>0.5</v>
      </c>
      <c r="AC66" s="1038">
        <v>3</v>
      </c>
      <c r="AD66" s="1040">
        <v>4</v>
      </c>
      <c r="AE66" s="1187" t="s">
        <v>30</v>
      </c>
      <c r="AF66" s="1186" t="s">
        <v>3</v>
      </c>
      <c r="AG66" s="1204"/>
      <c r="AH66" s="1202"/>
      <c r="AI66" s="1200"/>
      <c r="AJ66" s="1198"/>
      <c r="AK66" s="633"/>
      <c r="AL66" s="1185">
        <f>SUM(F66:G67,H66,R66:S67,T66)</f>
        <v>10</v>
      </c>
      <c r="AM66" s="1185">
        <f>SUM(H67,T67)</f>
        <v>20</v>
      </c>
      <c r="AN66" s="1183"/>
      <c r="AO66" s="1183"/>
      <c r="AP66" s="1194"/>
      <c r="AQ66" s="1192">
        <f>M66+Y66</f>
        <v>20</v>
      </c>
      <c r="AR66" s="1196">
        <f>SUM(AK66,AM66)</f>
        <v>20</v>
      </c>
      <c r="AS66" s="1191">
        <f>AH66+AI66+AJ66+AL66+AN66+AP66+AQ66</f>
        <v>30</v>
      </c>
      <c r="AT66" s="1189">
        <f>K66+W66</f>
        <v>90</v>
      </c>
      <c r="AU66" s="1188">
        <f>AS66+AT66</f>
        <v>120</v>
      </c>
      <c r="AV66" s="1188">
        <f>L66+X66</f>
        <v>110</v>
      </c>
      <c r="AW66" s="688"/>
      <c r="AX66" s="689"/>
      <c r="AY66" s="690"/>
      <c r="AZ66" s="691"/>
      <c r="BA66" s="692"/>
      <c r="BB66" s="690">
        <f>SUM(N66:O66,Z66:AB66)</f>
        <v>2</v>
      </c>
      <c r="BC66" s="693">
        <f>SUM(P66,AC66)</f>
        <v>3</v>
      </c>
      <c r="BD66" s="694">
        <f>SUM(Q66,AD66)</f>
        <v>4</v>
      </c>
      <c r="BE66" s="689"/>
      <c r="BF66" s="695">
        <f>SUM(N66,Z66)</f>
        <v>1.5</v>
      </c>
    </row>
    <row r="67" spans="1:58" ht="27.75" customHeight="1" thickBot="1">
      <c r="A67" s="814"/>
      <c r="B67" s="823"/>
      <c r="C67" s="824"/>
      <c r="D67" s="826"/>
      <c r="E67" s="1152"/>
      <c r="F67" s="806"/>
      <c r="G67" s="806"/>
      <c r="H67" s="568">
        <v>10</v>
      </c>
      <c r="I67" s="806"/>
      <c r="J67" s="806"/>
      <c r="K67" s="806"/>
      <c r="L67" s="806"/>
      <c r="M67" s="820"/>
      <c r="N67" s="818"/>
      <c r="O67" s="806"/>
      <c r="P67" s="806"/>
      <c r="Q67" s="820"/>
      <c r="R67" s="1031"/>
      <c r="S67" s="806"/>
      <c r="T67" s="568">
        <v>10</v>
      </c>
      <c r="U67" s="806"/>
      <c r="V67" s="806"/>
      <c r="W67" s="806"/>
      <c r="X67" s="806"/>
      <c r="Y67" s="820"/>
      <c r="Z67" s="818"/>
      <c r="AA67" s="816"/>
      <c r="AB67" s="806"/>
      <c r="AC67" s="806"/>
      <c r="AD67" s="820"/>
      <c r="AE67" s="1066"/>
      <c r="AF67" s="1099"/>
      <c r="AG67" s="1178"/>
      <c r="AH67" s="1203"/>
      <c r="AI67" s="1201"/>
      <c r="AJ67" s="1199"/>
      <c r="AK67" s="213"/>
      <c r="AL67" s="1162"/>
      <c r="AM67" s="1162"/>
      <c r="AN67" s="1184"/>
      <c r="AO67" s="1184"/>
      <c r="AP67" s="1195"/>
      <c r="AQ67" s="1193"/>
      <c r="AR67" s="1197"/>
      <c r="AS67" s="1166"/>
      <c r="AT67" s="1190"/>
      <c r="AU67" s="794"/>
      <c r="AV67" s="794"/>
      <c r="AW67" s="624"/>
      <c r="AX67" s="625"/>
      <c r="AY67" s="604"/>
      <c r="AZ67" s="627"/>
      <c r="BA67" s="626"/>
      <c r="BB67" s="604"/>
      <c r="BC67" s="454"/>
      <c r="BD67" s="605"/>
      <c r="BE67" s="625"/>
      <c r="BF67" s="438"/>
    </row>
    <row r="68" spans="1:256" s="31" customFormat="1" ht="30.75" customHeight="1" thickBot="1" thickTop="1">
      <c r="A68" s="60">
        <v>2</v>
      </c>
      <c r="B68" s="1082" t="s">
        <v>41</v>
      </c>
      <c r="C68" s="1083"/>
      <c r="D68" s="90">
        <f>SUM(E68:K68,R68:W68)</f>
        <v>240</v>
      </c>
      <c r="E68" s="621">
        <v>10</v>
      </c>
      <c r="F68" s="534"/>
      <c r="G68" s="36">
        <v>5</v>
      </c>
      <c r="H68" s="36"/>
      <c r="I68" s="36">
        <v>30</v>
      </c>
      <c r="J68" s="36"/>
      <c r="K68" s="36">
        <v>80</v>
      </c>
      <c r="L68" s="36">
        <v>60</v>
      </c>
      <c r="M68" s="37">
        <v>10</v>
      </c>
      <c r="N68" s="343"/>
      <c r="O68" s="70"/>
      <c r="P68" s="36"/>
      <c r="Q68" s="37"/>
      <c r="R68" s="38"/>
      <c r="S68" s="36">
        <v>5</v>
      </c>
      <c r="T68" s="36"/>
      <c r="U68" s="36">
        <v>10</v>
      </c>
      <c r="V68" s="36">
        <v>20</v>
      </c>
      <c r="W68" s="36">
        <v>80</v>
      </c>
      <c r="X68" s="36">
        <v>90</v>
      </c>
      <c r="Y68" s="37">
        <v>10</v>
      </c>
      <c r="Z68" s="343">
        <v>0.5</v>
      </c>
      <c r="AA68" s="616">
        <v>3.25</v>
      </c>
      <c r="AB68" s="70">
        <v>0.25</v>
      </c>
      <c r="AC68" s="36">
        <v>5</v>
      </c>
      <c r="AD68" s="37">
        <v>5</v>
      </c>
      <c r="AE68" s="234" t="s">
        <v>30</v>
      </c>
      <c r="AF68" s="147" t="s">
        <v>55</v>
      </c>
      <c r="AG68" s="163"/>
      <c r="AH68" s="187"/>
      <c r="AI68" s="189"/>
      <c r="AJ68" s="191"/>
      <c r="AK68" s="191"/>
      <c r="AL68" s="193">
        <f>F68+G68+H68+R68+S68+T68</f>
        <v>10</v>
      </c>
      <c r="AM68" s="637">
        <v>0</v>
      </c>
      <c r="AN68" s="195"/>
      <c r="AO68" s="195"/>
      <c r="AP68" s="144">
        <f>SUM(I68:J68,U68:V68)</f>
        <v>60</v>
      </c>
      <c r="AQ68" s="698">
        <f>M68+Y68</f>
        <v>20</v>
      </c>
      <c r="AR68" s="703">
        <f>SUM(AM68)</f>
        <v>0</v>
      </c>
      <c r="AS68" s="137">
        <f>AH68+AI68+AJ68+AL68+AN68+AP68+AQ68</f>
        <v>90</v>
      </c>
      <c r="AT68" s="59">
        <f>K68+W68</f>
        <v>160</v>
      </c>
      <c r="AU68" s="53">
        <f>AS68+AT68</f>
        <v>250</v>
      </c>
      <c r="AV68" s="58">
        <f>L68+X68</f>
        <v>150</v>
      </c>
      <c r="AW68" s="434"/>
      <c r="AX68" s="379"/>
      <c r="AY68" s="388"/>
      <c r="AZ68" s="373"/>
      <c r="BA68" s="389"/>
      <c r="BB68" s="388">
        <f>SUM(N68:O68,Z68:AB68)</f>
        <v>4</v>
      </c>
      <c r="BC68" s="431">
        <f>SUM(P68,AC68)</f>
        <v>5</v>
      </c>
      <c r="BD68" s="432">
        <f>SUM(Q68,AD68)</f>
        <v>5</v>
      </c>
      <c r="BE68" s="280"/>
      <c r="BF68" s="439">
        <f>SUM(N68,Z68)</f>
        <v>0.5</v>
      </c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31" customFormat="1" ht="30.75" customHeight="1" thickTop="1">
      <c r="A69" s="813">
        <v>3</v>
      </c>
      <c r="B69" s="821" t="s">
        <v>15</v>
      </c>
      <c r="C69" s="822"/>
      <c r="D69" s="825">
        <f>SUM(E69:K70,R69:W70)</f>
        <v>110</v>
      </c>
      <c r="E69" s="1151">
        <v>5</v>
      </c>
      <c r="F69" s="1035">
        <v>5</v>
      </c>
      <c r="G69" s="805"/>
      <c r="H69" s="36"/>
      <c r="I69" s="805"/>
      <c r="J69" s="805"/>
      <c r="K69" s="805">
        <v>45</v>
      </c>
      <c r="L69" s="805">
        <v>40</v>
      </c>
      <c r="M69" s="819">
        <v>5</v>
      </c>
      <c r="N69" s="817"/>
      <c r="O69" s="805"/>
      <c r="P69" s="805"/>
      <c r="Q69" s="819"/>
      <c r="R69" s="810"/>
      <c r="S69" s="805"/>
      <c r="T69" s="644"/>
      <c r="U69" s="805"/>
      <c r="V69" s="805"/>
      <c r="W69" s="805">
        <v>45</v>
      </c>
      <c r="X69" s="805">
        <v>70</v>
      </c>
      <c r="Y69" s="819"/>
      <c r="Z69" s="817">
        <v>0.25</v>
      </c>
      <c r="AA69" s="815"/>
      <c r="AB69" s="805">
        <v>0.75</v>
      </c>
      <c r="AC69" s="805">
        <v>3</v>
      </c>
      <c r="AD69" s="819">
        <v>4</v>
      </c>
      <c r="AE69" s="1065" t="s">
        <v>30</v>
      </c>
      <c r="AF69" s="1098" t="s">
        <v>3</v>
      </c>
      <c r="AG69" s="1177"/>
      <c r="AH69" s="1214"/>
      <c r="AI69" s="1213"/>
      <c r="AJ69" s="1212"/>
      <c r="AK69" s="1212"/>
      <c r="AL69" s="1211">
        <f>F69+G69+H69+R69+S69+T69</f>
        <v>5</v>
      </c>
      <c r="AM69" s="1211">
        <f>SUM(H70,T70)</f>
        <v>10</v>
      </c>
      <c r="AN69" s="1210"/>
      <c r="AO69" s="1210"/>
      <c r="AP69" s="1169"/>
      <c r="AQ69" s="1322">
        <f>M69+Y69</f>
        <v>5</v>
      </c>
      <c r="AR69" s="1196">
        <f>SUM(AK69,AM69)</f>
        <v>10</v>
      </c>
      <c r="AS69" s="1165">
        <f>AH69+AI69+AJ69+AL69+AN69+AP69+AQ69</f>
        <v>10</v>
      </c>
      <c r="AT69" s="1215">
        <f>K69+W69</f>
        <v>90</v>
      </c>
      <c r="AU69" s="793">
        <f>AS69+AT69</f>
        <v>100</v>
      </c>
      <c r="AV69" s="793">
        <f>L69+X69</f>
        <v>110</v>
      </c>
      <c r="AW69" s="685"/>
      <c r="AX69" s="380"/>
      <c r="AY69" s="402"/>
      <c r="AZ69" s="405"/>
      <c r="BA69" s="404"/>
      <c r="BB69" s="402">
        <f>SUM(N69:O69,Z69:AB69)</f>
        <v>1</v>
      </c>
      <c r="BC69" s="452">
        <f>SUM(P69,AC69)</f>
        <v>3</v>
      </c>
      <c r="BD69" s="575">
        <f>SUM(Q69,AD69)</f>
        <v>4</v>
      </c>
      <c r="BE69" s="380"/>
      <c r="BF69" s="440">
        <f>SUM(N69,Z69)</f>
        <v>0.25</v>
      </c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1" customFormat="1" ht="30.75" customHeight="1" thickBot="1">
      <c r="A70" s="814"/>
      <c r="B70" s="823"/>
      <c r="C70" s="824"/>
      <c r="D70" s="826"/>
      <c r="E70" s="1152"/>
      <c r="F70" s="1036"/>
      <c r="G70" s="806"/>
      <c r="H70" s="568">
        <v>5</v>
      </c>
      <c r="I70" s="806"/>
      <c r="J70" s="806"/>
      <c r="K70" s="806"/>
      <c r="L70" s="806"/>
      <c r="M70" s="820"/>
      <c r="N70" s="818"/>
      <c r="O70" s="806"/>
      <c r="P70" s="806"/>
      <c r="Q70" s="820"/>
      <c r="R70" s="811"/>
      <c r="S70" s="806"/>
      <c r="T70" s="568">
        <v>5</v>
      </c>
      <c r="U70" s="806"/>
      <c r="V70" s="806"/>
      <c r="W70" s="806"/>
      <c r="X70" s="806"/>
      <c r="Y70" s="820"/>
      <c r="Z70" s="818"/>
      <c r="AA70" s="816"/>
      <c r="AB70" s="806"/>
      <c r="AC70" s="806"/>
      <c r="AD70" s="820"/>
      <c r="AE70" s="1066"/>
      <c r="AF70" s="1099"/>
      <c r="AG70" s="1178"/>
      <c r="AH70" s="1203"/>
      <c r="AI70" s="1201"/>
      <c r="AJ70" s="1199"/>
      <c r="AK70" s="1199"/>
      <c r="AL70" s="1211"/>
      <c r="AM70" s="1211"/>
      <c r="AN70" s="1184"/>
      <c r="AO70" s="1184"/>
      <c r="AP70" s="1170"/>
      <c r="AQ70" s="1193"/>
      <c r="AR70" s="1197"/>
      <c r="AS70" s="1166"/>
      <c r="AT70" s="1190"/>
      <c r="AU70" s="794"/>
      <c r="AV70" s="794"/>
      <c r="AW70" s="624"/>
      <c r="AX70" s="625"/>
      <c r="AY70" s="604"/>
      <c r="AZ70" s="627"/>
      <c r="BA70" s="626"/>
      <c r="BB70" s="604"/>
      <c r="BC70" s="454"/>
      <c r="BD70" s="605"/>
      <c r="BE70" s="625"/>
      <c r="BF70" s="438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34" customFormat="1" ht="28.5" customHeight="1" thickTop="1">
      <c r="A71" s="1173">
        <v>4</v>
      </c>
      <c r="B71" s="821" t="s">
        <v>17</v>
      </c>
      <c r="C71" s="822"/>
      <c r="D71" s="825">
        <f>SUM(E71:K72,R71:W72)</f>
        <v>70</v>
      </c>
      <c r="E71" s="1151">
        <v>10</v>
      </c>
      <c r="F71" s="1035">
        <v>10</v>
      </c>
      <c r="G71" s="1035"/>
      <c r="H71" s="568"/>
      <c r="I71" s="805"/>
      <c r="J71" s="805"/>
      <c r="K71" s="805">
        <v>40</v>
      </c>
      <c r="L71" s="805">
        <v>40</v>
      </c>
      <c r="M71" s="819">
        <v>20</v>
      </c>
      <c r="N71" s="817">
        <v>0.5</v>
      </c>
      <c r="O71" s="805">
        <v>1.5</v>
      </c>
      <c r="P71" s="805">
        <v>2</v>
      </c>
      <c r="Q71" s="819">
        <v>2</v>
      </c>
      <c r="R71" s="810"/>
      <c r="S71" s="805"/>
      <c r="T71" s="805"/>
      <c r="U71" s="805"/>
      <c r="V71" s="805"/>
      <c r="W71" s="805"/>
      <c r="X71" s="805"/>
      <c r="Y71" s="805"/>
      <c r="Z71" s="817"/>
      <c r="AA71" s="815"/>
      <c r="AB71" s="805"/>
      <c r="AC71" s="805"/>
      <c r="AD71" s="819"/>
      <c r="AE71" s="1065" t="s">
        <v>49</v>
      </c>
      <c r="AF71" s="1098" t="s">
        <v>30</v>
      </c>
      <c r="AG71" s="1177"/>
      <c r="AH71" s="1214"/>
      <c r="AI71" s="1213"/>
      <c r="AJ71" s="1212"/>
      <c r="AK71" s="192"/>
      <c r="AL71" s="1211">
        <f>SUM(F71:G72,H71,R71:S72,T71)</f>
        <v>10</v>
      </c>
      <c r="AM71" s="1211">
        <f>SUM(H72,T72)</f>
        <v>10</v>
      </c>
      <c r="AN71" s="1210"/>
      <c r="AO71" s="1210"/>
      <c r="AP71" s="1179"/>
      <c r="AQ71" s="1208">
        <f>+M71+Y71</f>
        <v>20</v>
      </c>
      <c r="AR71" s="1196">
        <f>SUM(AK71,AM71)</f>
        <v>10</v>
      </c>
      <c r="AS71" s="1206">
        <f>SUM(AH71:AQ71)</f>
        <v>40</v>
      </c>
      <c r="AT71" s="1215">
        <f>K71+W71</f>
        <v>40</v>
      </c>
      <c r="AU71" s="793">
        <f>AS71+AT71</f>
        <v>80</v>
      </c>
      <c r="AV71" s="793">
        <f>L71+X71</f>
        <v>40</v>
      </c>
      <c r="AW71" s="685"/>
      <c r="AX71" s="380"/>
      <c r="AY71" s="402"/>
      <c r="AZ71" s="405"/>
      <c r="BA71" s="404"/>
      <c r="BB71" s="402">
        <f>SUM(N71:O71,Z71:AB71)</f>
        <v>2</v>
      </c>
      <c r="BC71" s="452">
        <f>SUM(P71,AC71)</f>
        <v>2</v>
      </c>
      <c r="BD71" s="575">
        <f>SUM(Q71,AD71)</f>
        <v>2</v>
      </c>
      <c r="BE71" s="380"/>
      <c r="BF71" s="440">
        <f>SUM(N71,Z71)</f>
        <v>0.5</v>
      </c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34" customFormat="1" ht="28.5" customHeight="1" thickBot="1">
      <c r="A72" s="1174"/>
      <c r="B72" s="823"/>
      <c r="C72" s="824"/>
      <c r="D72" s="826"/>
      <c r="E72" s="1152"/>
      <c r="F72" s="1036"/>
      <c r="G72" s="1036"/>
      <c r="H72" s="568">
        <v>10</v>
      </c>
      <c r="I72" s="806"/>
      <c r="J72" s="806"/>
      <c r="K72" s="806"/>
      <c r="L72" s="806"/>
      <c r="M72" s="820"/>
      <c r="N72" s="818"/>
      <c r="O72" s="806"/>
      <c r="P72" s="806"/>
      <c r="Q72" s="820"/>
      <c r="R72" s="811"/>
      <c r="S72" s="806"/>
      <c r="T72" s="806"/>
      <c r="U72" s="806"/>
      <c r="V72" s="806"/>
      <c r="W72" s="806"/>
      <c r="X72" s="806"/>
      <c r="Y72" s="806"/>
      <c r="Z72" s="818"/>
      <c r="AA72" s="816"/>
      <c r="AB72" s="806"/>
      <c r="AC72" s="806"/>
      <c r="AD72" s="820"/>
      <c r="AE72" s="1066"/>
      <c r="AF72" s="1099"/>
      <c r="AG72" s="1178"/>
      <c r="AH72" s="1203"/>
      <c r="AI72" s="1201"/>
      <c r="AJ72" s="1199"/>
      <c r="AK72" s="213"/>
      <c r="AL72" s="1211"/>
      <c r="AM72" s="1211"/>
      <c r="AN72" s="1184"/>
      <c r="AO72" s="1184"/>
      <c r="AP72" s="1180"/>
      <c r="AQ72" s="1209"/>
      <c r="AR72" s="1197"/>
      <c r="AS72" s="1207"/>
      <c r="AT72" s="1190"/>
      <c r="AU72" s="794"/>
      <c r="AV72" s="794"/>
      <c r="AW72" s="624"/>
      <c r="AX72" s="625"/>
      <c r="AY72" s="604"/>
      <c r="AZ72" s="627"/>
      <c r="BA72" s="626"/>
      <c r="BB72" s="604"/>
      <c r="BC72" s="454"/>
      <c r="BD72" s="605"/>
      <c r="BE72" s="625"/>
      <c r="BF72" s="438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34" customFormat="1" ht="30.75" customHeight="1" thickTop="1">
      <c r="A73" s="813">
        <v>5</v>
      </c>
      <c r="B73" s="821" t="s">
        <v>20</v>
      </c>
      <c r="C73" s="822"/>
      <c r="D73" s="825">
        <f>SUM(E73:K74,R73:W74)</f>
        <v>70</v>
      </c>
      <c r="E73" s="1151">
        <v>10</v>
      </c>
      <c r="F73" s="805"/>
      <c r="G73" s="805"/>
      <c r="H73" s="805"/>
      <c r="I73" s="805"/>
      <c r="J73" s="805"/>
      <c r="K73" s="805"/>
      <c r="L73" s="805"/>
      <c r="M73" s="805"/>
      <c r="N73" s="817"/>
      <c r="O73" s="805"/>
      <c r="P73" s="805"/>
      <c r="Q73" s="805"/>
      <c r="R73" s="805">
        <v>10</v>
      </c>
      <c r="S73" s="805"/>
      <c r="T73" s="568"/>
      <c r="U73" s="805"/>
      <c r="V73" s="805"/>
      <c r="W73" s="805">
        <v>40</v>
      </c>
      <c r="X73" s="805">
        <v>40</v>
      </c>
      <c r="Y73" s="819">
        <v>20</v>
      </c>
      <c r="Z73" s="817">
        <v>0.5</v>
      </c>
      <c r="AA73" s="815"/>
      <c r="AB73" s="805">
        <v>1.5</v>
      </c>
      <c r="AC73" s="805">
        <v>2</v>
      </c>
      <c r="AD73" s="819">
        <v>2</v>
      </c>
      <c r="AE73" s="1065" t="s">
        <v>30</v>
      </c>
      <c r="AF73" s="1098" t="s">
        <v>49</v>
      </c>
      <c r="AG73" s="1177"/>
      <c r="AH73" s="1214"/>
      <c r="AI73" s="1213"/>
      <c r="AJ73" s="1212"/>
      <c r="AK73" s="192"/>
      <c r="AL73" s="1211">
        <f>SUM(F73:G74,H73,R73:S74,T73)</f>
        <v>10</v>
      </c>
      <c r="AM73" s="1211">
        <f>SUM(H74,T74)</f>
        <v>10</v>
      </c>
      <c r="AN73" s="1210"/>
      <c r="AO73" s="1210"/>
      <c r="AP73" s="1179"/>
      <c r="AQ73" s="1208">
        <f>+M73+Y73</f>
        <v>20</v>
      </c>
      <c r="AR73" s="1196">
        <f>SUM(AK73,AM73)</f>
        <v>10</v>
      </c>
      <c r="AS73" s="1206">
        <f>SUM(AH73:AQ73)</f>
        <v>40</v>
      </c>
      <c r="AT73" s="1215">
        <f>K73+W73</f>
        <v>40</v>
      </c>
      <c r="AU73" s="793">
        <f>AS73+AT73</f>
        <v>80</v>
      </c>
      <c r="AV73" s="793">
        <f>L73+X73</f>
        <v>40</v>
      </c>
      <c r="AW73" s="685"/>
      <c r="AX73" s="380"/>
      <c r="AY73" s="402"/>
      <c r="AZ73" s="405"/>
      <c r="BA73" s="404"/>
      <c r="BB73" s="402">
        <f>SUM(N73:O73,Z73:AB73)</f>
        <v>2</v>
      </c>
      <c r="BC73" s="452">
        <f>SUM(P73,AC73)</f>
        <v>2</v>
      </c>
      <c r="BD73" s="575">
        <f>SUM(Q73,AD73)</f>
        <v>2</v>
      </c>
      <c r="BE73" s="380"/>
      <c r="BF73" s="440">
        <f>SUM(N73,Z73)</f>
        <v>0.5</v>
      </c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34" customFormat="1" ht="30.75" customHeight="1" thickBot="1">
      <c r="A74" s="814"/>
      <c r="B74" s="823"/>
      <c r="C74" s="824"/>
      <c r="D74" s="826"/>
      <c r="E74" s="1152"/>
      <c r="F74" s="806"/>
      <c r="G74" s="806"/>
      <c r="H74" s="806"/>
      <c r="I74" s="806"/>
      <c r="J74" s="806"/>
      <c r="K74" s="806"/>
      <c r="L74" s="806"/>
      <c r="M74" s="806"/>
      <c r="N74" s="818"/>
      <c r="O74" s="806"/>
      <c r="P74" s="806"/>
      <c r="Q74" s="806"/>
      <c r="R74" s="806"/>
      <c r="S74" s="806"/>
      <c r="T74" s="568">
        <v>10</v>
      </c>
      <c r="U74" s="806"/>
      <c r="V74" s="806"/>
      <c r="W74" s="806"/>
      <c r="X74" s="806"/>
      <c r="Y74" s="820"/>
      <c r="Z74" s="818"/>
      <c r="AA74" s="816"/>
      <c r="AB74" s="806"/>
      <c r="AC74" s="806"/>
      <c r="AD74" s="820"/>
      <c r="AE74" s="1066"/>
      <c r="AF74" s="1099"/>
      <c r="AG74" s="1178"/>
      <c r="AH74" s="1203"/>
      <c r="AI74" s="1201"/>
      <c r="AJ74" s="1199"/>
      <c r="AK74" s="213"/>
      <c r="AL74" s="1211"/>
      <c r="AM74" s="1211"/>
      <c r="AN74" s="1184"/>
      <c r="AO74" s="1184"/>
      <c r="AP74" s="1180"/>
      <c r="AQ74" s="1209"/>
      <c r="AR74" s="1197"/>
      <c r="AS74" s="1207"/>
      <c r="AT74" s="1190"/>
      <c r="AU74" s="794"/>
      <c r="AV74" s="794"/>
      <c r="AW74" s="624"/>
      <c r="AX74" s="625"/>
      <c r="AY74" s="604"/>
      <c r="AZ74" s="627"/>
      <c r="BA74" s="626"/>
      <c r="BB74" s="604"/>
      <c r="BC74" s="454"/>
      <c r="BD74" s="605"/>
      <c r="BE74" s="625"/>
      <c r="BF74" s="438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29" customFormat="1" ht="21.75" customHeight="1" thickTop="1">
      <c r="A75" s="813">
        <v>6</v>
      </c>
      <c r="B75" s="821" t="s">
        <v>23</v>
      </c>
      <c r="C75" s="822"/>
      <c r="D75" s="825">
        <f>SUM(E75:K76,R75:W76)</f>
        <v>70</v>
      </c>
      <c r="E75" s="1151">
        <v>10</v>
      </c>
      <c r="F75" s="805"/>
      <c r="G75" s="805"/>
      <c r="H75" s="805"/>
      <c r="I75" s="805"/>
      <c r="J75" s="805"/>
      <c r="K75" s="805"/>
      <c r="L75" s="805"/>
      <c r="M75" s="805"/>
      <c r="N75" s="817"/>
      <c r="O75" s="805"/>
      <c r="P75" s="805"/>
      <c r="Q75" s="805"/>
      <c r="R75" s="810">
        <v>10</v>
      </c>
      <c r="S75" s="805"/>
      <c r="T75" s="568"/>
      <c r="U75" s="805"/>
      <c r="V75" s="805"/>
      <c r="W75" s="805">
        <v>40</v>
      </c>
      <c r="X75" s="805">
        <v>40</v>
      </c>
      <c r="Y75" s="819">
        <v>25</v>
      </c>
      <c r="Z75" s="817">
        <v>0.5</v>
      </c>
      <c r="AA75" s="815"/>
      <c r="AB75" s="805">
        <v>1.5</v>
      </c>
      <c r="AC75" s="805">
        <v>2</v>
      </c>
      <c r="AD75" s="819">
        <v>2</v>
      </c>
      <c r="AE75" s="1065" t="s">
        <v>30</v>
      </c>
      <c r="AF75" s="1098" t="s">
        <v>49</v>
      </c>
      <c r="AG75" s="1177"/>
      <c r="AH75" s="1214"/>
      <c r="AI75" s="1213"/>
      <c r="AJ75" s="1212"/>
      <c r="AK75" s="192"/>
      <c r="AL75" s="1211">
        <f>SUM(F75:G76,H75,R75:S76,T75)</f>
        <v>10</v>
      </c>
      <c r="AM75" s="1211">
        <f>SUM(H76,T76)</f>
        <v>10</v>
      </c>
      <c r="AN75" s="1210"/>
      <c r="AO75" s="1210"/>
      <c r="AP75" s="1179"/>
      <c r="AQ75" s="1208">
        <f>+M75+Y75</f>
        <v>25</v>
      </c>
      <c r="AR75" s="1196">
        <f>SUM(AK75,AM75)</f>
        <v>10</v>
      </c>
      <c r="AS75" s="1206">
        <f>SUM(AH75:AQ75)</f>
        <v>45</v>
      </c>
      <c r="AT75" s="1215">
        <f>K75+W75</f>
        <v>40</v>
      </c>
      <c r="AU75" s="793">
        <f>AS75+AT75</f>
        <v>85</v>
      </c>
      <c r="AV75" s="793">
        <f>L75+X75</f>
        <v>40</v>
      </c>
      <c r="AW75" s="685"/>
      <c r="AX75" s="380"/>
      <c r="AY75" s="402"/>
      <c r="AZ75" s="405"/>
      <c r="BA75" s="404"/>
      <c r="BB75" s="402">
        <f>SUM(N75:O75,Z75:AB75)</f>
        <v>2</v>
      </c>
      <c r="BC75" s="452">
        <f>SUM(P75,AC75)</f>
        <v>2</v>
      </c>
      <c r="BD75" s="575">
        <f>SUM(Q75,AD75)</f>
        <v>2</v>
      </c>
      <c r="BE75" s="380"/>
      <c r="BF75" s="440">
        <f>SUM(N75,Z75)</f>
        <v>0.5</v>
      </c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29" customFormat="1" ht="21.75" customHeight="1" thickBot="1">
      <c r="A76" s="814"/>
      <c r="B76" s="823"/>
      <c r="C76" s="824"/>
      <c r="D76" s="826"/>
      <c r="E76" s="1152"/>
      <c r="F76" s="806"/>
      <c r="G76" s="806"/>
      <c r="H76" s="806"/>
      <c r="I76" s="806"/>
      <c r="J76" s="806"/>
      <c r="K76" s="806"/>
      <c r="L76" s="806"/>
      <c r="M76" s="806"/>
      <c r="N76" s="818"/>
      <c r="O76" s="806"/>
      <c r="P76" s="806"/>
      <c r="Q76" s="806"/>
      <c r="R76" s="811"/>
      <c r="S76" s="806"/>
      <c r="T76" s="568">
        <v>10</v>
      </c>
      <c r="U76" s="806"/>
      <c r="V76" s="806"/>
      <c r="W76" s="806"/>
      <c r="X76" s="806"/>
      <c r="Y76" s="820"/>
      <c r="Z76" s="818"/>
      <c r="AA76" s="816"/>
      <c r="AB76" s="806"/>
      <c r="AC76" s="806"/>
      <c r="AD76" s="820"/>
      <c r="AE76" s="1066"/>
      <c r="AF76" s="1099"/>
      <c r="AG76" s="1178"/>
      <c r="AH76" s="1203"/>
      <c r="AI76" s="1201"/>
      <c r="AJ76" s="1199"/>
      <c r="AK76" s="213"/>
      <c r="AL76" s="1211"/>
      <c r="AM76" s="1211"/>
      <c r="AN76" s="1184"/>
      <c r="AO76" s="1184"/>
      <c r="AP76" s="1180"/>
      <c r="AQ76" s="1209"/>
      <c r="AR76" s="1197"/>
      <c r="AS76" s="1207"/>
      <c r="AT76" s="1190"/>
      <c r="AU76" s="794"/>
      <c r="AV76" s="794"/>
      <c r="AW76" s="624"/>
      <c r="AX76" s="625"/>
      <c r="AY76" s="604"/>
      <c r="AZ76" s="627"/>
      <c r="BA76" s="626"/>
      <c r="BB76" s="604"/>
      <c r="BC76" s="454"/>
      <c r="BD76" s="605"/>
      <c r="BE76" s="625"/>
      <c r="BF76" s="438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34" customFormat="1" ht="23.25" customHeight="1" thickBot="1" thickTop="1">
      <c r="A77" s="60">
        <v>7</v>
      </c>
      <c r="B77" s="940" t="s">
        <v>19</v>
      </c>
      <c r="C77" s="941"/>
      <c r="D77" s="90">
        <f>SUM(E77:K77,R77:W77)</f>
        <v>65</v>
      </c>
      <c r="E77" s="366">
        <v>19</v>
      </c>
      <c r="F77" s="70">
        <v>6</v>
      </c>
      <c r="G77" s="36"/>
      <c r="H77" s="36"/>
      <c r="I77" s="36"/>
      <c r="J77" s="36"/>
      <c r="K77" s="568">
        <v>20</v>
      </c>
      <c r="L77" s="568">
        <v>40</v>
      </c>
      <c r="M77" s="732">
        <v>10</v>
      </c>
      <c r="N77" s="343"/>
      <c r="O77" s="70"/>
      <c r="P77" s="36"/>
      <c r="Q77" s="37"/>
      <c r="R77" s="38"/>
      <c r="S77" s="36"/>
      <c r="T77" s="36"/>
      <c r="U77" s="36"/>
      <c r="V77" s="36"/>
      <c r="W77" s="568">
        <v>20</v>
      </c>
      <c r="X77" s="568">
        <v>40</v>
      </c>
      <c r="Y77" s="732">
        <v>10</v>
      </c>
      <c r="Z77" s="343">
        <v>0.75</v>
      </c>
      <c r="AA77" s="617"/>
      <c r="AB77" s="36">
        <v>0.25</v>
      </c>
      <c r="AC77" s="37">
        <v>2</v>
      </c>
      <c r="AD77" s="37">
        <v>3</v>
      </c>
      <c r="AE77" s="234" t="s">
        <v>30</v>
      </c>
      <c r="AF77" s="54" t="s">
        <v>3</v>
      </c>
      <c r="AG77" s="161"/>
      <c r="AH77" s="187"/>
      <c r="AI77" s="189"/>
      <c r="AJ77" s="191">
        <f>F77+G77+H77+R77+S77+T77</f>
        <v>6</v>
      </c>
      <c r="AK77" s="213"/>
      <c r="AL77" s="194"/>
      <c r="AM77" s="634"/>
      <c r="AN77" s="195"/>
      <c r="AO77" s="195"/>
      <c r="AP77" s="48"/>
      <c r="AQ77" s="699">
        <f>+M77+Y77</f>
        <v>20</v>
      </c>
      <c r="AR77" s="701"/>
      <c r="AS77" s="136">
        <f>AH77+AI77+AJ77+AL77+AN77+AP77+AQ77</f>
        <v>26</v>
      </c>
      <c r="AT77" s="59">
        <f>K77+W77</f>
        <v>40</v>
      </c>
      <c r="AU77" s="53">
        <f>AS77+AT77</f>
        <v>66</v>
      </c>
      <c r="AV77" s="58">
        <f>L77+X77</f>
        <v>80</v>
      </c>
      <c r="AW77" s="434"/>
      <c r="AX77" s="379"/>
      <c r="AY77" s="388">
        <f>SUM(N77:O77,Z77:AB77)</f>
        <v>1</v>
      </c>
      <c r="AZ77" s="431">
        <f>SUM(P77,AC77)</f>
        <v>2</v>
      </c>
      <c r="BA77" s="431">
        <f>SUM(Q77,AD77)</f>
        <v>3</v>
      </c>
      <c r="BB77" s="388"/>
      <c r="BC77" s="431"/>
      <c r="BD77" s="432"/>
      <c r="BE77" s="280"/>
      <c r="BF77" s="439">
        <f>SUM(N77,Z77)</f>
        <v>0.75</v>
      </c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34" customFormat="1" ht="23.25" customHeight="1" thickBot="1" thickTop="1">
      <c r="A78" s="71">
        <v>8</v>
      </c>
      <c r="B78" s="940" t="s">
        <v>242</v>
      </c>
      <c r="C78" s="941"/>
      <c r="D78" s="90">
        <f>SUM(E78:K78,R78:W78)</f>
        <v>14</v>
      </c>
      <c r="E78" s="621">
        <v>4</v>
      </c>
      <c r="F78" s="70"/>
      <c r="G78" s="36"/>
      <c r="H78" s="36"/>
      <c r="I78" s="36"/>
      <c r="J78" s="36"/>
      <c r="K78" s="36"/>
      <c r="L78" s="36"/>
      <c r="M78" s="37"/>
      <c r="N78" s="343"/>
      <c r="O78" s="70"/>
      <c r="P78" s="36"/>
      <c r="Q78" s="37"/>
      <c r="R78" s="535">
        <v>5</v>
      </c>
      <c r="S78" s="36">
        <v>5</v>
      </c>
      <c r="T78" s="36"/>
      <c r="U78" s="36"/>
      <c r="V78" s="36"/>
      <c r="W78" s="36"/>
      <c r="X78" s="36"/>
      <c r="Y78" s="37">
        <v>15</v>
      </c>
      <c r="Z78" s="343">
        <v>0.25</v>
      </c>
      <c r="AA78" s="617"/>
      <c r="AB78" s="70">
        <v>0.75</v>
      </c>
      <c r="AC78" s="36"/>
      <c r="AD78" s="37"/>
      <c r="AE78" s="234" t="s">
        <v>30</v>
      </c>
      <c r="AF78" s="54" t="s">
        <v>49</v>
      </c>
      <c r="AG78" s="161"/>
      <c r="AH78" s="187"/>
      <c r="AI78" s="189"/>
      <c r="AJ78" s="191">
        <f>F78+G78+H78+R78+S78+T78</f>
        <v>10</v>
      </c>
      <c r="AK78" s="213"/>
      <c r="AL78" s="194"/>
      <c r="AM78" s="634"/>
      <c r="AN78" s="195"/>
      <c r="AO78" s="195"/>
      <c r="AP78" s="48"/>
      <c r="AQ78" s="699">
        <f>+M78+Y78</f>
        <v>15</v>
      </c>
      <c r="AR78" s="701"/>
      <c r="AS78" s="136">
        <f>AH78+AI78+AJ78+AL78+AN78+AP78+AQ78</f>
        <v>25</v>
      </c>
      <c r="AT78" s="59">
        <f>K78+W78</f>
        <v>0</v>
      </c>
      <c r="AU78" s="53">
        <f>AS78+AT78</f>
        <v>25</v>
      </c>
      <c r="AV78" s="58">
        <f>L78+X78</f>
        <v>0</v>
      </c>
      <c r="AW78" s="434"/>
      <c r="AX78" s="379"/>
      <c r="AY78" s="388">
        <f>SUM(N78:O78,Z78:AB78)</f>
        <v>1</v>
      </c>
      <c r="AZ78" s="431">
        <f>SUM(P78,AC78)</f>
        <v>0</v>
      </c>
      <c r="BA78" s="431">
        <f>SUM(Q78,AD78)</f>
        <v>0</v>
      </c>
      <c r="BB78" s="388"/>
      <c r="BC78" s="431"/>
      <c r="BD78" s="432"/>
      <c r="BE78" s="280"/>
      <c r="BF78" s="439">
        <f>SUM(N78,Z78)</f>
        <v>0.25</v>
      </c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34" customFormat="1" ht="21.75" customHeight="1" thickBot="1" thickTop="1">
      <c r="A79" s="60">
        <v>9</v>
      </c>
      <c r="B79" s="943" t="s">
        <v>94</v>
      </c>
      <c r="C79" s="944"/>
      <c r="D79" s="90">
        <f>SUM(E79:K79,R79:W79)</f>
        <v>48</v>
      </c>
      <c r="E79" s="366"/>
      <c r="F79" s="70"/>
      <c r="G79" s="36">
        <v>24</v>
      </c>
      <c r="H79" s="36"/>
      <c r="I79" s="36"/>
      <c r="J79" s="36"/>
      <c r="K79" s="36"/>
      <c r="L79" s="36"/>
      <c r="M79" s="37"/>
      <c r="N79" s="343"/>
      <c r="O79" s="70"/>
      <c r="P79" s="36"/>
      <c r="Q79" s="37"/>
      <c r="R79" s="38"/>
      <c r="S79" s="36">
        <v>24</v>
      </c>
      <c r="T79" s="36"/>
      <c r="U79" s="36"/>
      <c r="V79" s="36"/>
      <c r="W79" s="36"/>
      <c r="X79" s="36"/>
      <c r="Y79" s="37"/>
      <c r="Z79" s="343"/>
      <c r="AA79" s="617"/>
      <c r="AB79" s="70">
        <v>2</v>
      </c>
      <c r="AC79" s="36"/>
      <c r="AD79" s="37"/>
      <c r="AE79" s="234" t="s">
        <v>30</v>
      </c>
      <c r="AF79" s="54" t="s">
        <v>49</v>
      </c>
      <c r="AG79" s="161"/>
      <c r="AH79" s="187"/>
      <c r="AI79" s="189">
        <f>F79+G79+H79+R79+S79+T79</f>
        <v>48</v>
      </c>
      <c r="AJ79" s="191"/>
      <c r="AK79" s="191"/>
      <c r="AL79" s="193"/>
      <c r="AM79" s="635"/>
      <c r="AN79" s="195"/>
      <c r="AO79" s="195"/>
      <c r="AP79" s="48"/>
      <c r="AQ79" s="698">
        <f>M79+Y79</f>
        <v>0</v>
      </c>
      <c r="AR79" s="701"/>
      <c r="AS79" s="135">
        <f>AH79+AI79+AJ79+AL79+AN79+AP79+AQ79</f>
        <v>48</v>
      </c>
      <c r="AT79" s="59">
        <f>K79+W79</f>
        <v>0</v>
      </c>
      <c r="AU79" s="53">
        <f>AS79+AT79</f>
        <v>48</v>
      </c>
      <c r="AV79" s="58">
        <f>L79+X79</f>
        <v>0</v>
      </c>
      <c r="AW79" s="434"/>
      <c r="AX79" s="379">
        <f>SUM(N79:Q79,Z79:AD79)</f>
        <v>2</v>
      </c>
      <c r="AY79" s="388"/>
      <c r="AZ79" s="373"/>
      <c r="BA79" s="389"/>
      <c r="BB79" s="388"/>
      <c r="BC79" s="431"/>
      <c r="BD79" s="432"/>
      <c r="BE79" s="280"/>
      <c r="BF79" s="439">
        <f>SUM(N79,Z79)</f>
        <v>0</v>
      </c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29" customFormat="1" ht="21" customHeight="1" thickBot="1" thickTop="1">
      <c r="A80" s="60">
        <v>10</v>
      </c>
      <c r="B80" s="943" t="s">
        <v>8</v>
      </c>
      <c r="C80" s="944"/>
      <c r="D80" s="90">
        <f>SUM(E80:K80,R80:W80)</f>
        <v>40</v>
      </c>
      <c r="E80" s="366">
        <v>10</v>
      </c>
      <c r="F80" s="70">
        <v>10</v>
      </c>
      <c r="G80" s="36">
        <v>20</v>
      </c>
      <c r="H80" s="36"/>
      <c r="I80" s="36"/>
      <c r="J80" s="36"/>
      <c r="K80" s="36"/>
      <c r="L80" s="36"/>
      <c r="M80" s="37">
        <v>20</v>
      </c>
      <c r="N80" s="343">
        <v>0.5</v>
      </c>
      <c r="O80" s="121">
        <v>1.5</v>
      </c>
      <c r="P80" s="40"/>
      <c r="Q80" s="55"/>
      <c r="R80" s="38"/>
      <c r="S80" s="36"/>
      <c r="T80" s="36"/>
      <c r="U80" s="36"/>
      <c r="V80" s="36"/>
      <c r="W80" s="36"/>
      <c r="X80" s="36"/>
      <c r="Y80" s="37"/>
      <c r="Z80" s="343"/>
      <c r="AA80" s="617"/>
      <c r="AB80" s="70"/>
      <c r="AC80" s="36"/>
      <c r="AD80" s="37"/>
      <c r="AE80" s="234" t="s">
        <v>49</v>
      </c>
      <c r="AF80" s="105" t="s">
        <v>30</v>
      </c>
      <c r="AG80" s="164"/>
      <c r="AH80" s="188"/>
      <c r="AI80" s="189">
        <f>F80+G80+H80+R80+S80+T80</f>
        <v>30</v>
      </c>
      <c r="AJ80" s="192"/>
      <c r="AK80" s="192"/>
      <c r="AL80" s="223"/>
      <c r="AM80" s="637"/>
      <c r="AN80" s="197"/>
      <c r="AO80" s="197"/>
      <c r="AP80" s="48"/>
      <c r="AQ80" s="698">
        <f>M80+Y80</f>
        <v>20</v>
      </c>
      <c r="AR80" s="701"/>
      <c r="AS80" s="135">
        <f>AH80+AI80+AJ80+AL80+AN80+AP80+AQ80</f>
        <v>50</v>
      </c>
      <c r="AT80" s="59">
        <f>K80+W80</f>
        <v>0</v>
      </c>
      <c r="AU80" s="53">
        <f>AS80+AT80</f>
        <v>50</v>
      </c>
      <c r="AV80" s="58">
        <f>L80+X80</f>
        <v>0</v>
      </c>
      <c r="AW80" s="434"/>
      <c r="AX80" s="379">
        <f>SUM(N80:Q80,Z80:AD80)</f>
        <v>2</v>
      </c>
      <c r="AY80" s="388"/>
      <c r="AZ80" s="373"/>
      <c r="BA80" s="389"/>
      <c r="BB80" s="388"/>
      <c r="BC80" s="431"/>
      <c r="BD80" s="432"/>
      <c r="BE80" s="280"/>
      <c r="BF80" s="439">
        <f>SUM(N80,Z80)</f>
        <v>0.5</v>
      </c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62" ht="24" customHeight="1" thickBot="1" thickTop="1">
      <c r="A81" s="60">
        <v>11</v>
      </c>
      <c r="B81" s="1130" t="s">
        <v>173</v>
      </c>
      <c r="C81" s="1131"/>
      <c r="D81" s="90">
        <f>SUM(E81:K81,R81:W81)</f>
        <v>20</v>
      </c>
      <c r="E81" s="367"/>
      <c r="F81" s="121"/>
      <c r="G81" s="40"/>
      <c r="H81" s="40">
        <v>10</v>
      </c>
      <c r="I81" s="40"/>
      <c r="J81" s="40"/>
      <c r="K81" s="40"/>
      <c r="L81" s="40"/>
      <c r="M81" s="55"/>
      <c r="N81" s="347"/>
      <c r="O81" s="121"/>
      <c r="P81" s="40"/>
      <c r="Q81" s="55"/>
      <c r="R81" s="56"/>
      <c r="S81" s="40"/>
      <c r="T81" s="40">
        <v>10</v>
      </c>
      <c r="U81" s="40"/>
      <c r="V81" s="40"/>
      <c r="W81" s="40"/>
      <c r="X81" s="40"/>
      <c r="Y81" s="55"/>
      <c r="Z81" s="343"/>
      <c r="AA81" s="617"/>
      <c r="AB81" s="70"/>
      <c r="AC81" s="36"/>
      <c r="AD81" s="235"/>
      <c r="AE81" s="224"/>
      <c r="AF81" s="111" t="s">
        <v>5</v>
      </c>
      <c r="AG81" s="314"/>
      <c r="AH81" s="188"/>
      <c r="AI81" s="190"/>
      <c r="AJ81" s="192"/>
      <c r="AK81" s="192"/>
      <c r="AL81" s="223"/>
      <c r="AM81" s="637"/>
      <c r="AN81" s="197">
        <f>SUM(F81:H81,R81:T81)</f>
        <v>20</v>
      </c>
      <c r="AO81" s="197">
        <f>SUM(M81,Y81)</f>
        <v>0</v>
      </c>
      <c r="AP81" s="48"/>
      <c r="AQ81" s="700">
        <f>M81+Y81</f>
        <v>0</v>
      </c>
      <c r="AR81" s="702"/>
      <c r="AS81" s="175">
        <f>AH81+AI81+AJ81+AL81+AN81+AP81+AQ81</f>
        <v>20</v>
      </c>
      <c r="AT81" s="59">
        <f>K81+W81</f>
        <v>0</v>
      </c>
      <c r="AU81" s="53">
        <f>AS81+AT81</f>
        <v>20</v>
      </c>
      <c r="AV81" s="278">
        <f>L81+X81</f>
        <v>0</v>
      </c>
      <c r="AW81" s="435"/>
      <c r="AX81" s="381"/>
      <c r="AY81" s="391"/>
      <c r="AZ81" s="392"/>
      <c r="BA81" s="393"/>
      <c r="BB81" s="391"/>
      <c r="BC81" s="436"/>
      <c r="BD81" s="437"/>
      <c r="BE81" s="281">
        <f>SUM(Z81:AD81,N81:Q81)</f>
        <v>0</v>
      </c>
      <c r="BF81" s="440">
        <f>SUM(N81,Z81)</f>
        <v>0</v>
      </c>
      <c r="BG81" s="14"/>
      <c r="BH81" s="324"/>
      <c r="BI81" s="324"/>
      <c r="BJ81" s="324"/>
    </row>
    <row r="82" spans="1:58" ht="21.75" customHeight="1" thickBot="1" thickTop="1">
      <c r="A82" s="71">
        <v>12</v>
      </c>
      <c r="B82" s="1136" t="s">
        <v>42</v>
      </c>
      <c r="C82" s="1137"/>
      <c r="D82" s="90">
        <f aca="true" t="shared" si="13" ref="D82:AD82">SUM(D66:D81)</f>
        <v>882</v>
      </c>
      <c r="E82" s="372">
        <f t="shared" si="13"/>
        <v>93</v>
      </c>
      <c r="F82" s="90">
        <f t="shared" si="13"/>
        <v>36</v>
      </c>
      <c r="G82" s="90">
        <f t="shared" si="13"/>
        <v>49</v>
      </c>
      <c r="H82" s="90">
        <f t="shared" si="13"/>
        <v>35</v>
      </c>
      <c r="I82" s="90">
        <f t="shared" si="13"/>
        <v>30</v>
      </c>
      <c r="J82" s="90">
        <f t="shared" si="13"/>
        <v>0</v>
      </c>
      <c r="K82" s="90">
        <f t="shared" si="13"/>
        <v>230</v>
      </c>
      <c r="L82" s="90">
        <f t="shared" si="13"/>
        <v>210</v>
      </c>
      <c r="M82" s="90">
        <f t="shared" si="13"/>
        <v>75</v>
      </c>
      <c r="N82" s="345">
        <f t="shared" si="13"/>
        <v>1</v>
      </c>
      <c r="O82" s="90">
        <f t="shared" si="13"/>
        <v>3</v>
      </c>
      <c r="P82" s="90">
        <f t="shared" si="13"/>
        <v>2</v>
      </c>
      <c r="Q82" s="90">
        <f t="shared" si="13"/>
        <v>2</v>
      </c>
      <c r="R82" s="90">
        <f t="shared" si="13"/>
        <v>30</v>
      </c>
      <c r="S82" s="90">
        <f t="shared" si="13"/>
        <v>34</v>
      </c>
      <c r="T82" s="90">
        <f t="shared" si="13"/>
        <v>45</v>
      </c>
      <c r="U82" s="90">
        <f t="shared" si="13"/>
        <v>10</v>
      </c>
      <c r="V82" s="90">
        <f t="shared" si="13"/>
        <v>20</v>
      </c>
      <c r="W82" s="90">
        <f t="shared" si="13"/>
        <v>270</v>
      </c>
      <c r="X82" s="90">
        <f t="shared" si="13"/>
        <v>360</v>
      </c>
      <c r="Y82" s="90">
        <f t="shared" si="13"/>
        <v>90</v>
      </c>
      <c r="Z82" s="345">
        <f t="shared" si="13"/>
        <v>4.25</v>
      </c>
      <c r="AA82" s="619">
        <f t="shared" si="13"/>
        <v>3.25</v>
      </c>
      <c r="AB82" s="90">
        <f t="shared" si="13"/>
        <v>7.5</v>
      </c>
      <c r="AC82" s="90">
        <f t="shared" si="13"/>
        <v>17</v>
      </c>
      <c r="AD82" s="90">
        <f t="shared" si="13"/>
        <v>20</v>
      </c>
      <c r="AE82" s="90"/>
      <c r="AF82" s="90"/>
      <c r="AG82" s="93"/>
      <c r="AH82" s="295">
        <f aca="true" t="shared" si="14" ref="AH82:BF82">SUM(AH66:AH81)</f>
        <v>0</v>
      </c>
      <c r="AI82" s="296">
        <f t="shared" si="14"/>
        <v>78</v>
      </c>
      <c r="AJ82" s="297">
        <f t="shared" si="14"/>
        <v>16</v>
      </c>
      <c r="AK82" s="591">
        <f t="shared" si="14"/>
        <v>0</v>
      </c>
      <c r="AL82" s="298">
        <f t="shared" si="14"/>
        <v>55</v>
      </c>
      <c r="AM82" s="592">
        <f t="shared" si="14"/>
        <v>60</v>
      </c>
      <c r="AN82" s="299">
        <f t="shared" si="14"/>
        <v>20</v>
      </c>
      <c r="AO82" s="299">
        <f t="shared" si="14"/>
        <v>0</v>
      </c>
      <c r="AP82" s="90">
        <f t="shared" si="14"/>
        <v>60</v>
      </c>
      <c r="AQ82" s="90">
        <f t="shared" si="14"/>
        <v>165</v>
      </c>
      <c r="AR82" s="90">
        <f t="shared" si="14"/>
        <v>60</v>
      </c>
      <c r="AS82" s="90">
        <f t="shared" si="14"/>
        <v>424</v>
      </c>
      <c r="AT82" s="90">
        <f t="shared" si="14"/>
        <v>500</v>
      </c>
      <c r="AU82" s="90">
        <f t="shared" si="14"/>
        <v>924</v>
      </c>
      <c r="AV82" s="288">
        <f t="shared" si="14"/>
        <v>570</v>
      </c>
      <c r="AW82" s="587">
        <f t="shared" si="14"/>
        <v>0</v>
      </c>
      <c r="AX82" s="599">
        <f t="shared" si="14"/>
        <v>4</v>
      </c>
      <c r="AY82" s="591">
        <f t="shared" si="14"/>
        <v>2</v>
      </c>
      <c r="AZ82" s="591">
        <f t="shared" si="14"/>
        <v>2</v>
      </c>
      <c r="BA82" s="591">
        <f t="shared" si="14"/>
        <v>3</v>
      </c>
      <c r="BB82" s="592">
        <f t="shared" si="14"/>
        <v>13</v>
      </c>
      <c r="BC82" s="592">
        <f t="shared" si="14"/>
        <v>17</v>
      </c>
      <c r="BD82" s="592">
        <f t="shared" si="14"/>
        <v>19</v>
      </c>
      <c r="BE82" s="593">
        <f t="shared" si="14"/>
        <v>0</v>
      </c>
      <c r="BF82" s="696">
        <f t="shared" si="14"/>
        <v>5.25</v>
      </c>
    </row>
    <row r="83" spans="1:58" ht="24" customHeight="1" thickBot="1" thickTop="1">
      <c r="A83" s="60">
        <v>13</v>
      </c>
      <c r="B83" s="1140" t="s">
        <v>44</v>
      </c>
      <c r="C83" s="1141"/>
      <c r="D83" s="300">
        <f>SUM(M82+Y82)</f>
        <v>165</v>
      </c>
      <c r="E83" s="337"/>
      <c r="F83" s="92"/>
      <c r="G83" s="92"/>
      <c r="H83" s="92"/>
      <c r="I83" s="92"/>
      <c r="J83" s="92"/>
      <c r="K83" s="92"/>
      <c r="L83" s="92"/>
      <c r="M83" s="92"/>
      <c r="N83" s="879">
        <f>SUM(N82:Q82)</f>
        <v>8</v>
      </c>
      <c r="O83" s="880"/>
      <c r="P83" s="880"/>
      <c r="Q83" s="881"/>
      <c r="R83" s="301"/>
      <c r="S83" s="292"/>
      <c r="T83" s="292"/>
      <c r="U83" s="292"/>
      <c r="V83" s="292"/>
      <c r="W83" s="292"/>
      <c r="X83" s="292"/>
      <c r="Y83" s="292"/>
      <c r="Z83" s="879">
        <f>SUM(Z82:AD82)</f>
        <v>52</v>
      </c>
      <c r="AA83" s="880"/>
      <c r="AB83" s="880"/>
      <c r="AC83" s="880"/>
      <c r="AD83" s="881"/>
      <c r="AE83" s="93"/>
      <c r="AF83" s="93"/>
      <c r="AG83" s="93"/>
      <c r="AH83" s="1123">
        <f>SUM(AH82:AN82,AP82)</f>
        <v>289</v>
      </c>
      <c r="AI83" s="1124"/>
      <c r="AJ83" s="1124"/>
      <c r="AK83" s="1124"/>
      <c r="AL83" s="1124"/>
      <c r="AM83" s="1124"/>
      <c r="AN83" s="1124"/>
      <c r="AO83" s="1124"/>
      <c r="AP83" s="1125"/>
      <c r="AQ83" s="39"/>
      <c r="AR83" s="94"/>
      <c r="AS83" s="94"/>
      <c r="AT83" s="94"/>
      <c r="AU83" s="93"/>
      <c r="AW83" s="587"/>
      <c r="AX83" s="599"/>
      <c r="AY83" s="600">
        <f>SUM(AY82:BA82)</f>
        <v>7</v>
      </c>
      <c r="AZ83" s="600"/>
      <c r="BA83" s="600"/>
      <c r="BB83" s="596">
        <f>SUM(BB82:BD82)</f>
        <v>49</v>
      </c>
      <c r="BC83" s="596"/>
      <c r="BD83" s="596"/>
      <c r="BE83" s="593"/>
      <c r="BF83" s="697"/>
    </row>
    <row r="84" spans="1:58" ht="24" customHeight="1" thickBot="1" thickTop="1">
      <c r="A84" s="71">
        <v>14</v>
      </c>
      <c r="B84" s="1140" t="s">
        <v>43</v>
      </c>
      <c r="C84" s="1141"/>
      <c r="D84" s="300">
        <f>SUM(L82,X82)</f>
        <v>570</v>
      </c>
      <c r="E84" s="338"/>
      <c r="F84" s="99"/>
      <c r="G84" s="99"/>
      <c r="H84" s="99"/>
      <c r="I84" s="99"/>
      <c r="J84" s="99"/>
      <c r="K84" s="99"/>
      <c r="L84" s="99"/>
      <c r="M84" s="99"/>
      <c r="N84" s="1314">
        <f>SUM(N83,Z83)</f>
        <v>60</v>
      </c>
      <c r="O84" s="1315"/>
      <c r="P84" s="1315"/>
      <c r="Q84" s="1315"/>
      <c r="R84" s="1315"/>
      <c r="S84" s="1315"/>
      <c r="T84" s="1315"/>
      <c r="U84" s="1315"/>
      <c r="V84" s="1315"/>
      <c r="W84" s="1315"/>
      <c r="X84" s="1315"/>
      <c r="Y84" s="1315"/>
      <c r="Z84" s="1315"/>
      <c r="AA84" s="1315"/>
      <c r="AB84" s="1315"/>
      <c r="AC84" s="1315"/>
      <c r="AD84" s="1316"/>
      <c r="AE84" s="489"/>
      <c r="AF84" s="93"/>
      <c r="AG84" s="93"/>
      <c r="AH84" s="94"/>
      <c r="AI84" s="94"/>
      <c r="AJ84" s="94"/>
      <c r="AK84" s="94"/>
      <c r="AL84" s="94"/>
      <c r="AM84" s="94"/>
      <c r="AN84" s="39"/>
      <c r="AO84" s="39"/>
      <c r="AP84" s="39"/>
      <c r="AQ84" s="39"/>
      <c r="AR84" s="94"/>
      <c r="AS84" s="94"/>
      <c r="AT84" s="94"/>
      <c r="AU84" s="93"/>
      <c r="AW84" s="601">
        <f>SUM(AW82:BE82)</f>
        <v>60</v>
      </c>
      <c r="AX84" s="602"/>
      <c r="AY84" s="602"/>
      <c r="AZ84" s="602"/>
      <c r="BA84" s="602"/>
      <c r="BB84" s="602"/>
      <c r="BC84" s="602"/>
      <c r="BD84" s="602"/>
      <c r="BE84" s="603"/>
      <c r="BF84" s="74"/>
    </row>
    <row r="85" spans="1:59" ht="30.75" customHeight="1" thickBot="1" thickTop="1">
      <c r="A85" s="1173">
        <v>15</v>
      </c>
      <c r="B85" s="1175" t="s">
        <v>47</v>
      </c>
      <c r="C85" s="1175"/>
      <c r="D85" s="1175">
        <f>SUM(D82:D84)</f>
        <v>1617</v>
      </c>
      <c r="E85" s="1175"/>
      <c r="F85" s="1034" t="s">
        <v>89</v>
      </c>
      <c r="G85" s="1034"/>
      <c r="H85" s="1034"/>
      <c r="I85" s="1034"/>
      <c r="J85" s="1034"/>
      <c r="K85" s="1034"/>
      <c r="L85" s="300">
        <f>SUM(K82,W82)</f>
        <v>500</v>
      </c>
      <c r="M85" s="99"/>
      <c r="N85" s="99"/>
      <c r="O85" s="99"/>
      <c r="P85" s="182"/>
      <c r="Q85" s="99"/>
      <c r="R85" s="99"/>
      <c r="S85" s="99"/>
      <c r="T85" s="99"/>
      <c r="U85" s="99"/>
      <c r="V85" s="99"/>
      <c r="W85" s="99"/>
      <c r="X85" s="99"/>
      <c r="Y85" s="104"/>
      <c r="Z85" s="104"/>
      <c r="AA85" s="104"/>
      <c r="AB85" s="104"/>
      <c r="AC85" s="104"/>
      <c r="AD85" s="104"/>
      <c r="AE85" s="93"/>
      <c r="AF85" s="93"/>
      <c r="AG85" s="158"/>
      <c r="AH85" s="39"/>
      <c r="AI85" s="39"/>
      <c r="AJ85" s="39"/>
      <c r="AK85" s="39"/>
      <c r="AL85" s="39"/>
      <c r="AM85" s="39"/>
      <c r="AN85" s="39"/>
      <c r="AO85" s="39"/>
      <c r="AP85" s="14"/>
      <c r="AQ85" s="154"/>
      <c r="AR85" s="39"/>
      <c r="AS85" s="68"/>
      <c r="AT85" s="39"/>
      <c r="AU85" s="44"/>
      <c r="AV85" s="154"/>
      <c r="AW85" s="156"/>
      <c r="AX85" s="155"/>
      <c r="AY85" s="154"/>
      <c r="AZ85" s="68"/>
      <c r="BA85" s="157"/>
      <c r="BB85" s="74"/>
      <c r="BC85" s="74"/>
      <c r="BD85" s="74"/>
      <c r="BE85" s="74"/>
      <c r="BF85" s="74"/>
      <c r="BG85" s="74"/>
    </row>
    <row r="86" spans="1:57" ht="31.5" customHeight="1" thickBot="1" thickTop="1">
      <c r="A86" s="1174"/>
      <c r="B86" s="1176"/>
      <c r="C86" s="1176"/>
      <c r="D86" s="1176"/>
      <c r="E86" s="1176"/>
      <c r="F86" s="1034" t="s">
        <v>264</v>
      </c>
      <c r="G86" s="1034"/>
      <c r="H86" s="1034"/>
      <c r="I86" s="1034"/>
      <c r="J86" s="1034"/>
      <c r="K86" s="1034"/>
      <c r="L86" s="90">
        <f>SUM(H67,H72,H70,T70,T67,T74,T76)</f>
        <v>60</v>
      </c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4"/>
      <c r="Z86" s="104"/>
      <c r="AA86" s="104"/>
      <c r="AB86" s="104"/>
      <c r="AC86" s="104"/>
      <c r="AD86" s="104"/>
      <c r="AE86" s="93"/>
      <c r="AF86" s="93"/>
      <c r="AG86" s="93"/>
      <c r="AH86" s="94"/>
      <c r="AI86" s="94"/>
      <c r="AJ86" s="94"/>
      <c r="AK86" s="94"/>
      <c r="AL86" s="94"/>
      <c r="AM86" s="94"/>
      <c r="AN86" s="39"/>
      <c r="AO86" s="39"/>
      <c r="AP86" s="39"/>
      <c r="AQ86" s="39"/>
      <c r="AR86" s="94"/>
      <c r="AS86" s="94"/>
      <c r="AT86" s="94"/>
      <c r="AU86" s="93"/>
      <c r="AV86" s="95"/>
      <c r="AW86" s="93"/>
      <c r="AX86" s="93"/>
      <c r="AY86" s="93"/>
      <c r="AZ86" s="93"/>
      <c r="BA86" s="74"/>
      <c r="BB86" s="74"/>
      <c r="BC86" s="74"/>
      <c r="BD86" s="74"/>
      <c r="BE86" s="74"/>
    </row>
    <row r="87" spans="1:57" ht="14.25" customHeight="1" thickBot="1" thickTop="1">
      <c r="A87" s="675"/>
      <c r="B87" s="674"/>
      <c r="C87" s="674"/>
      <c r="D87" s="674"/>
      <c r="E87" s="674"/>
      <c r="F87" s="631"/>
      <c r="G87" s="631"/>
      <c r="H87" s="631"/>
      <c r="I87" s="631"/>
      <c r="J87" s="631"/>
      <c r="K87" s="631"/>
      <c r="L87" s="630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104"/>
      <c r="Z87" s="104"/>
      <c r="AA87" s="104"/>
      <c r="AB87" s="104"/>
      <c r="AC87" s="104"/>
      <c r="AD87" s="104"/>
      <c r="AE87" s="93"/>
      <c r="AF87" s="93"/>
      <c r="AG87" s="93"/>
      <c r="AH87" s="94"/>
      <c r="AI87" s="94"/>
      <c r="AJ87" s="94"/>
      <c r="AK87" s="94"/>
      <c r="AL87" s="94"/>
      <c r="AM87" s="94"/>
      <c r="AN87" s="39"/>
      <c r="AO87" s="39"/>
      <c r="AP87" s="39"/>
      <c r="AQ87" s="39"/>
      <c r="AR87" s="94"/>
      <c r="AS87" s="94"/>
      <c r="AT87" s="94"/>
      <c r="AU87" s="93"/>
      <c r="AV87" s="95"/>
      <c r="AW87" s="93"/>
      <c r="AX87" s="93"/>
      <c r="AY87" s="93"/>
      <c r="AZ87" s="93"/>
      <c r="BA87" s="74"/>
      <c r="BB87" s="74"/>
      <c r="BC87" s="74"/>
      <c r="BD87" s="74"/>
      <c r="BE87" s="74"/>
    </row>
    <row r="88" spans="1:59" ht="28.5" customHeight="1" thickBot="1" thickTop="1">
      <c r="A88" s="1138" t="s">
        <v>241</v>
      </c>
      <c r="B88" s="1139"/>
      <c r="C88" s="1139"/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39"/>
      <c r="AB88" s="1139"/>
      <c r="AC88" s="1139"/>
      <c r="AD88" s="1139"/>
      <c r="AE88" s="1139"/>
      <c r="AF88" s="1139"/>
      <c r="AG88" s="799" t="s">
        <v>220</v>
      </c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/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801"/>
      <c r="BG88" s="371"/>
    </row>
    <row r="89" spans="1:256" s="17" customFormat="1" ht="28.5" customHeight="1" thickBot="1" thickTop="1">
      <c r="A89" s="883" t="s">
        <v>0</v>
      </c>
      <c r="B89" s="889" t="s">
        <v>1</v>
      </c>
      <c r="C89" s="890"/>
      <c r="D89" s="886" t="s">
        <v>267</v>
      </c>
      <c r="E89" s="1129" t="s">
        <v>212</v>
      </c>
      <c r="F89" s="1039" t="s">
        <v>71</v>
      </c>
      <c r="G89" s="1039"/>
      <c r="H89" s="1039"/>
      <c r="I89" s="1039"/>
      <c r="J89" s="1039"/>
      <c r="K89" s="1039"/>
      <c r="L89" s="1039"/>
      <c r="M89" s="1039"/>
      <c r="N89" s="1037" t="s">
        <v>29</v>
      </c>
      <c r="O89" s="1037"/>
      <c r="P89" s="1037"/>
      <c r="Q89" s="1037"/>
      <c r="R89" s="1039" t="s">
        <v>72</v>
      </c>
      <c r="S89" s="1039"/>
      <c r="T89" s="1039"/>
      <c r="U89" s="1039"/>
      <c r="V89" s="1039"/>
      <c r="W89" s="1039"/>
      <c r="X89" s="1039"/>
      <c r="Y89" s="1039"/>
      <c r="Z89" s="1037" t="s">
        <v>29</v>
      </c>
      <c r="AA89" s="1037"/>
      <c r="AB89" s="1037"/>
      <c r="AC89" s="1037"/>
      <c r="AD89" s="1037"/>
      <c r="AE89" s="1100" t="s">
        <v>46</v>
      </c>
      <c r="AF89" s="1100"/>
      <c r="AG89" s="443"/>
      <c r="AH89" s="441" t="s">
        <v>57</v>
      </c>
      <c r="AI89" s="442" t="s">
        <v>58</v>
      </c>
      <c r="AJ89" s="1069" t="s">
        <v>64</v>
      </c>
      <c r="AK89" s="1070"/>
      <c r="AL89" s="1071" t="s">
        <v>77</v>
      </c>
      <c r="AM89" s="1072"/>
      <c r="AN89" s="998" t="s">
        <v>84</v>
      </c>
      <c r="AO89" s="998"/>
      <c r="AP89" s="858" t="s">
        <v>131</v>
      </c>
      <c r="AQ89" s="1292" t="s">
        <v>32</v>
      </c>
      <c r="AR89" s="913" t="s">
        <v>258</v>
      </c>
      <c r="AS89" s="855" t="s">
        <v>262</v>
      </c>
      <c r="AT89" s="858" t="s">
        <v>50</v>
      </c>
      <c r="AU89" s="855" t="s">
        <v>178</v>
      </c>
      <c r="AV89" s="855" t="s">
        <v>51</v>
      </c>
      <c r="AW89" s="758" t="s">
        <v>85</v>
      </c>
      <c r="AX89" s="759"/>
      <c r="AY89" s="759"/>
      <c r="AZ89" s="759"/>
      <c r="BA89" s="759"/>
      <c r="BB89" s="759"/>
      <c r="BC89" s="759"/>
      <c r="BD89" s="759"/>
      <c r="BE89" s="760"/>
      <c r="BF89" s="762" t="s">
        <v>187</v>
      </c>
      <c r="BG89" s="482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256" s="33" customFormat="1" ht="17.25" customHeight="1" thickBot="1" thickTop="1">
      <c r="A90" s="884"/>
      <c r="B90" s="891"/>
      <c r="C90" s="892"/>
      <c r="D90" s="887"/>
      <c r="E90" s="864"/>
      <c r="F90" s="866" t="s">
        <v>31</v>
      </c>
      <c r="G90" s="866" t="s">
        <v>35</v>
      </c>
      <c r="H90" s="622" t="s">
        <v>255</v>
      </c>
      <c r="I90" s="866" t="s">
        <v>134</v>
      </c>
      <c r="J90" s="866" t="s">
        <v>135</v>
      </c>
      <c r="K90" s="866" t="s">
        <v>133</v>
      </c>
      <c r="L90" s="866" t="s">
        <v>83</v>
      </c>
      <c r="M90" s="950" t="s">
        <v>111</v>
      </c>
      <c r="N90" s="866" t="s">
        <v>186</v>
      </c>
      <c r="O90" s="866"/>
      <c r="P90" s="866" t="s">
        <v>74</v>
      </c>
      <c r="Q90" s="866" t="s">
        <v>75</v>
      </c>
      <c r="R90" s="866" t="s">
        <v>31</v>
      </c>
      <c r="S90" s="866" t="s">
        <v>35</v>
      </c>
      <c r="T90" s="622" t="s">
        <v>255</v>
      </c>
      <c r="U90" s="866" t="s">
        <v>134</v>
      </c>
      <c r="V90" s="866" t="s">
        <v>135</v>
      </c>
      <c r="W90" s="866" t="s">
        <v>36</v>
      </c>
      <c r="X90" s="866" t="s">
        <v>83</v>
      </c>
      <c r="Y90" s="926" t="s">
        <v>111</v>
      </c>
      <c r="Z90" s="866" t="s">
        <v>186</v>
      </c>
      <c r="AA90" s="866"/>
      <c r="AB90" s="866"/>
      <c r="AC90" s="866" t="s">
        <v>66</v>
      </c>
      <c r="AD90" s="866" t="s">
        <v>67</v>
      </c>
      <c r="AE90" s="1041" t="s">
        <v>81</v>
      </c>
      <c r="AF90" s="1041" t="s">
        <v>82</v>
      </c>
      <c r="AG90" s="244"/>
      <c r="AH90" s="792" t="s">
        <v>62</v>
      </c>
      <c r="AI90" s="783" t="s">
        <v>63</v>
      </c>
      <c r="AJ90" s="1069" t="s">
        <v>65</v>
      </c>
      <c r="AK90" s="1070"/>
      <c r="AL90" s="1266" t="s">
        <v>78</v>
      </c>
      <c r="AM90" s="1267"/>
      <c r="AN90" s="857" t="s">
        <v>176</v>
      </c>
      <c r="AO90" s="857" t="s">
        <v>32</v>
      </c>
      <c r="AP90" s="859"/>
      <c r="AQ90" s="1293"/>
      <c r="AR90" s="914"/>
      <c r="AS90" s="856"/>
      <c r="AT90" s="859"/>
      <c r="AU90" s="856"/>
      <c r="AV90" s="856"/>
      <c r="AW90" s="785" t="s">
        <v>57</v>
      </c>
      <c r="AX90" s="783" t="s">
        <v>58</v>
      </c>
      <c r="AY90" s="786" t="s">
        <v>64</v>
      </c>
      <c r="AZ90" s="786"/>
      <c r="BA90" s="786"/>
      <c r="BB90" s="789" t="s">
        <v>77</v>
      </c>
      <c r="BC90" s="789"/>
      <c r="BD90" s="789"/>
      <c r="BE90" s="761" t="s">
        <v>84</v>
      </c>
      <c r="BF90" s="763"/>
      <c r="BG90" s="482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s="33" customFormat="1" ht="51.75" customHeight="1" thickBot="1" thickTop="1">
      <c r="A91" s="885"/>
      <c r="B91" s="893"/>
      <c r="C91" s="894"/>
      <c r="D91" s="888"/>
      <c r="E91" s="865"/>
      <c r="F91" s="866"/>
      <c r="G91" s="866"/>
      <c r="H91" s="623" t="s">
        <v>257</v>
      </c>
      <c r="I91" s="866"/>
      <c r="J91" s="866"/>
      <c r="K91" s="866"/>
      <c r="L91" s="866"/>
      <c r="M91" s="950"/>
      <c r="N91" s="340" t="s">
        <v>209</v>
      </c>
      <c r="O91" s="245" t="s">
        <v>185</v>
      </c>
      <c r="P91" s="866"/>
      <c r="Q91" s="866"/>
      <c r="R91" s="866"/>
      <c r="S91" s="866"/>
      <c r="T91" s="623" t="s">
        <v>257</v>
      </c>
      <c r="U91" s="866"/>
      <c r="V91" s="866"/>
      <c r="W91" s="866"/>
      <c r="X91" s="866"/>
      <c r="Y91" s="926"/>
      <c r="Z91" s="340" t="s">
        <v>209</v>
      </c>
      <c r="AA91" s="608" t="s">
        <v>234</v>
      </c>
      <c r="AB91" s="245" t="s">
        <v>185</v>
      </c>
      <c r="AC91" s="866"/>
      <c r="AD91" s="866"/>
      <c r="AE91" s="1041"/>
      <c r="AF91" s="1041"/>
      <c r="AG91" s="242"/>
      <c r="AH91" s="792"/>
      <c r="AI91" s="783"/>
      <c r="AJ91" s="642" t="s">
        <v>176</v>
      </c>
      <c r="AK91" s="394" t="s">
        <v>256</v>
      </c>
      <c r="AL91" s="643" t="s">
        <v>176</v>
      </c>
      <c r="AM91" s="396" t="s">
        <v>256</v>
      </c>
      <c r="AN91" s="857"/>
      <c r="AO91" s="857"/>
      <c r="AP91" s="859"/>
      <c r="AQ91" s="855"/>
      <c r="AR91" s="915"/>
      <c r="AS91" s="856"/>
      <c r="AT91" s="859"/>
      <c r="AU91" s="856"/>
      <c r="AV91" s="856"/>
      <c r="AW91" s="785"/>
      <c r="AX91" s="783"/>
      <c r="AY91" s="394" t="s">
        <v>259</v>
      </c>
      <c r="AZ91" s="395" t="s">
        <v>213</v>
      </c>
      <c r="BA91" s="395" t="s">
        <v>75</v>
      </c>
      <c r="BB91" s="396" t="s">
        <v>176</v>
      </c>
      <c r="BC91" s="236" t="s">
        <v>213</v>
      </c>
      <c r="BD91" s="236" t="s">
        <v>75</v>
      </c>
      <c r="BE91" s="761"/>
      <c r="BF91" s="764"/>
      <c r="BG91" s="482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256" s="35" customFormat="1" ht="24" customHeight="1" thickBot="1" thickTop="1">
      <c r="A92" s="109">
        <v>1</v>
      </c>
      <c r="B92" s="940" t="s">
        <v>169</v>
      </c>
      <c r="C92" s="941"/>
      <c r="D92" s="90">
        <f aca="true" t="shared" si="15" ref="D92:D102">SUM(E92:K92,R92:W92)</f>
        <v>20</v>
      </c>
      <c r="E92" s="366">
        <v>5</v>
      </c>
      <c r="F92" s="61"/>
      <c r="G92" s="50"/>
      <c r="H92" s="50"/>
      <c r="I92" s="50"/>
      <c r="J92" s="50"/>
      <c r="K92" s="50"/>
      <c r="L92" s="50"/>
      <c r="M92" s="51"/>
      <c r="N92" s="343"/>
      <c r="O92" s="70"/>
      <c r="P92" s="36"/>
      <c r="Q92" s="37"/>
      <c r="R92" s="61">
        <v>5</v>
      </c>
      <c r="S92" s="50">
        <v>10</v>
      </c>
      <c r="T92" s="50"/>
      <c r="U92" s="50"/>
      <c r="V92" s="50"/>
      <c r="W92" s="50"/>
      <c r="X92" s="50"/>
      <c r="Y92" s="51">
        <v>20</v>
      </c>
      <c r="Z92" s="348">
        <v>0.25</v>
      </c>
      <c r="AA92" s="609"/>
      <c r="AB92" s="61">
        <v>0.75</v>
      </c>
      <c r="AC92" s="120"/>
      <c r="AD92" s="113"/>
      <c r="AE92" s="151" t="s">
        <v>30</v>
      </c>
      <c r="AF92" s="54" t="s">
        <v>49</v>
      </c>
      <c r="AG92" s="161"/>
      <c r="AH92" s="187"/>
      <c r="AI92" s="210"/>
      <c r="AJ92" s="213">
        <f>F92+G92+H92+R92+S92+T92</f>
        <v>15</v>
      </c>
      <c r="AK92" s="213"/>
      <c r="AL92" s="194"/>
      <c r="AM92" s="634"/>
      <c r="AN92" s="196"/>
      <c r="AO92" s="196"/>
      <c r="AP92" s="103"/>
      <c r="AQ92" s="264">
        <f>M92+Y92</f>
        <v>20</v>
      </c>
      <c r="AR92" s="272"/>
      <c r="AS92" s="270">
        <f aca="true" t="shared" si="16" ref="AS92:AS99">SUM(AH92:AQ92)</f>
        <v>35</v>
      </c>
      <c r="AT92" s="106">
        <f aca="true" t="shared" si="17" ref="AT92:AT99">SUM(K92,W92)</f>
        <v>0</v>
      </c>
      <c r="AU92" s="69">
        <f>SUM(AS92:AT92)</f>
        <v>35</v>
      </c>
      <c r="AV92" s="58">
        <f aca="true" t="shared" si="18" ref="AV92:AV111">L92+X92</f>
        <v>0</v>
      </c>
      <c r="AW92" s="101"/>
      <c r="AX92" s="230"/>
      <c r="AY92" s="388">
        <f aca="true" t="shared" si="19" ref="AY92:AY97">SUM(N92:O92,Z92:AB92)</f>
        <v>1</v>
      </c>
      <c r="AZ92" s="431">
        <f aca="true" t="shared" si="20" ref="AZ92:BA97">SUM(P92,AC92)</f>
        <v>0</v>
      </c>
      <c r="BA92" s="431">
        <f t="shared" si="20"/>
        <v>0</v>
      </c>
      <c r="BB92" s="388"/>
      <c r="BC92" s="431"/>
      <c r="BD92" s="432"/>
      <c r="BE92" s="231"/>
      <c r="BF92" s="360">
        <f aca="true" t="shared" si="21" ref="BF92:BF111">SUM(N92,Z92)</f>
        <v>0.25</v>
      </c>
      <c r="BG92" s="44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s="35" customFormat="1" ht="20.25" customHeight="1" thickBot="1" thickTop="1">
      <c r="A93" s="71">
        <v>2</v>
      </c>
      <c r="B93" s="940" t="s">
        <v>171</v>
      </c>
      <c r="C93" s="941"/>
      <c r="D93" s="90">
        <f t="shared" si="15"/>
        <v>14</v>
      </c>
      <c r="E93" s="621">
        <v>4</v>
      </c>
      <c r="F93" s="61"/>
      <c r="G93" s="50"/>
      <c r="H93" s="50"/>
      <c r="I93" s="50"/>
      <c r="J93" s="50"/>
      <c r="K93" s="50"/>
      <c r="L93" s="50"/>
      <c r="M93" s="51"/>
      <c r="N93" s="343"/>
      <c r="O93" s="70"/>
      <c r="P93" s="36"/>
      <c r="Q93" s="37"/>
      <c r="R93" s="704">
        <v>5</v>
      </c>
      <c r="S93" s="50">
        <v>5</v>
      </c>
      <c r="T93" s="50"/>
      <c r="U93" s="50"/>
      <c r="V93" s="50"/>
      <c r="W93" s="50"/>
      <c r="X93" s="50"/>
      <c r="Y93" s="51">
        <v>15</v>
      </c>
      <c r="Z93" s="343">
        <v>0.25</v>
      </c>
      <c r="AA93" s="610"/>
      <c r="AB93" s="70">
        <v>0.75</v>
      </c>
      <c r="AC93" s="36"/>
      <c r="AD93" s="37"/>
      <c r="AE93" s="302" t="s">
        <v>30</v>
      </c>
      <c r="AF93" s="54" t="s">
        <v>49</v>
      </c>
      <c r="AG93" s="161"/>
      <c r="AH93" s="187"/>
      <c r="AI93" s="189"/>
      <c r="AJ93" s="191">
        <f>F93+G93+H93+R93+S93+T93</f>
        <v>10</v>
      </c>
      <c r="AK93" s="191"/>
      <c r="AL93" s="193"/>
      <c r="AM93" s="635"/>
      <c r="AN93" s="195"/>
      <c r="AO93" s="195"/>
      <c r="AP93" s="103"/>
      <c r="AQ93" s="264">
        <f>M93+Y93</f>
        <v>15</v>
      </c>
      <c r="AR93" s="272"/>
      <c r="AS93" s="270">
        <f t="shared" si="16"/>
        <v>25</v>
      </c>
      <c r="AT93" s="106">
        <f t="shared" si="17"/>
        <v>0</v>
      </c>
      <c r="AU93" s="69">
        <f aca="true" t="shared" si="22" ref="AU93:AU102">SUM(AS93:AT93)</f>
        <v>25</v>
      </c>
      <c r="AV93" s="58">
        <f t="shared" si="18"/>
        <v>0</v>
      </c>
      <c r="AW93" s="112"/>
      <c r="AX93" s="259"/>
      <c r="AY93" s="388">
        <f t="shared" si="19"/>
        <v>1</v>
      </c>
      <c r="AZ93" s="431">
        <f t="shared" si="20"/>
        <v>0</v>
      </c>
      <c r="BA93" s="431">
        <f t="shared" si="20"/>
        <v>0</v>
      </c>
      <c r="BB93" s="388"/>
      <c r="BC93" s="431"/>
      <c r="BD93" s="432"/>
      <c r="BE93" s="74"/>
      <c r="BF93" s="360">
        <f t="shared" si="21"/>
        <v>0.25</v>
      </c>
      <c r="BG93" s="44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s="35" customFormat="1" ht="21" customHeight="1" thickBot="1" thickTop="1">
      <c r="A94" s="60">
        <v>3</v>
      </c>
      <c r="B94" s="940" t="s">
        <v>170</v>
      </c>
      <c r="C94" s="941"/>
      <c r="D94" s="90">
        <f t="shared" si="15"/>
        <v>19</v>
      </c>
      <c r="E94" s="621">
        <v>5</v>
      </c>
      <c r="F94" s="534">
        <v>4</v>
      </c>
      <c r="G94" s="36">
        <v>5</v>
      </c>
      <c r="H94" s="36">
        <v>5</v>
      </c>
      <c r="I94" s="36"/>
      <c r="J94" s="36"/>
      <c r="K94" s="36"/>
      <c r="L94" s="36"/>
      <c r="M94" s="37">
        <v>10</v>
      </c>
      <c r="N94" s="343">
        <v>0.25</v>
      </c>
      <c r="O94" s="70">
        <v>0.75</v>
      </c>
      <c r="P94" s="36"/>
      <c r="Q94" s="37"/>
      <c r="R94" s="38"/>
      <c r="S94" s="36"/>
      <c r="T94" s="36"/>
      <c r="U94" s="36"/>
      <c r="V94" s="36"/>
      <c r="W94" s="36"/>
      <c r="X94" s="36"/>
      <c r="Y94" s="37"/>
      <c r="Z94" s="343"/>
      <c r="AA94" s="610"/>
      <c r="AB94" s="70"/>
      <c r="AC94" s="36"/>
      <c r="AD94" s="37"/>
      <c r="AE94" s="150" t="s">
        <v>49</v>
      </c>
      <c r="AF94" s="111" t="s">
        <v>30</v>
      </c>
      <c r="AG94" s="161"/>
      <c r="AH94" s="187"/>
      <c r="AI94" s="189"/>
      <c r="AJ94" s="191">
        <f>F94+G94+H94+R94+S94+T94</f>
        <v>14</v>
      </c>
      <c r="AK94" s="213"/>
      <c r="AL94" s="194"/>
      <c r="AM94" s="634"/>
      <c r="AN94" s="195"/>
      <c r="AO94" s="195"/>
      <c r="AP94" s="48"/>
      <c r="AQ94" s="265">
        <f>+M94+Y94</f>
        <v>10</v>
      </c>
      <c r="AR94" s="272"/>
      <c r="AS94" s="270">
        <f t="shared" si="16"/>
        <v>24</v>
      </c>
      <c r="AT94" s="106">
        <f t="shared" si="17"/>
        <v>0</v>
      </c>
      <c r="AU94" s="69">
        <f t="shared" si="22"/>
        <v>24</v>
      </c>
      <c r="AV94" s="58">
        <f t="shared" si="18"/>
        <v>0</v>
      </c>
      <c r="AW94" s="89"/>
      <c r="AX94" s="252"/>
      <c r="AY94" s="388">
        <f t="shared" si="19"/>
        <v>1</v>
      </c>
      <c r="AZ94" s="431">
        <f t="shared" si="20"/>
        <v>0</v>
      </c>
      <c r="BA94" s="431">
        <f t="shared" si="20"/>
        <v>0</v>
      </c>
      <c r="BB94" s="388"/>
      <c r="BC94" s="431"/>
      <c r="BD94" s="432"/>
      <c r="BE94" s="280"/>
      <c r="BF94" s="360">
        <f t="shared" si="21"/>
        <v>0.25</v>
      </c>
      <c r="BG94" s="44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s="34" customFormat="1" ht="17.25" customHeight="1" thickBot="1" thickTop="1">
      <c r="A95" s="60">
        <v>4</v>
      </c>
      <c r="B95" s="940" t="s">
        <v>9</v>
      </c>
      <c r="C95" s="941"/>
      <c r="D95" s="90">
        <f t="shared" si="15"/>
        <v>15</v>
      </c>
      <c r="E95" s="366">
        <v>5</v>
      </c>
      <c r="F95" s="70"/>
      <c r="G95" s="36"/>
      <c r="H95" s="36"/>
      <c r="I95" s="36"/>
      <c r="J95" s="36"/>
      <c r="K95" s="36"/>
      <c r="L95" s="36"/>
      <c r="M95" s="37"/>
      <c r="N95" s="342"/>
      <c r="O95" s="70"/>
      <c r="P95" s="36"/>
      <c r="Q95" s="88"/>
      <c r="R95" s="535">
        <v>5</v>
      </c>
      <c r="S95" s="568">
        <v>5</v>
      </c>
      <c r="T95" s="36"/>
      <c r="U95" s="36"/>
      <c r="V95" s="36"/>
      <c r="W95" s="36"/>
      <c r="X95" s="36"/>
      <c r="Y95" s="37">
        <v>15</v>
      </c>
      <c r="Z95" s="342">
        <v>0.25</v>
      </c>
      <c r="AA95" s="610"/>
      <c r="AB95" s="70">
        <v>0.75</v>
      </c>
      <c r="AC95" s="70"/>
      <c r="AD95" s="37"/>
      <c r="AE95" s="234" t="s">
        <v>30</v>
      </c>
      <c r="AF95" s="111" t="s">
        <v>49</v>
      </c>
      <c r="AG95" s="161"/>
      <c r="AH95" s="187"/>
      <c r="AI95" s="189"/>
      <c r="AJ95" s="191">
        <f>F95+G95+H95+R95+S95+T95</f>
        <v>10</v>
      </c>
      <c r="AK95" s="191"/>
      <c r="AL95" s="193"/>
      <c r="AM95" s="635"/>
      <c r="AN95" s="195"/>
      <c r="AO95" s="195"/>
      <c r="AP95" s="174"/>
      <c r="AQ95" s="264">
        <f>M95+Y95</f>
        <v>15</v>
      </c>
      <c r="AR95" s="273"/>
      <c r="AS95" s="270">
        <f t="shared" si="16"/>
        <v>25</v>
      </c>
      <c r="AT95" s="106">
        <f t="shared" si="17"/>
        <v>0</v>
      </c>
      <c r="AU95" s="69">
        <f t="shared" si="22"/>
        <v>25</v>
      </c>
      <c r="AV95" s="58">
        <f t="shared" si="18"/>
        <v>0</v>
      </c>
      <c r="AW95" s="89"/>
      <c r="AX95" s="252"/>
      <c r="AY95" s="388">
        <f t="shared" si="19"/>
        <v>1</v>
      </c>
      <c r="AZ95" s="431">
        <f t="shared" si="20"/>
        <v>0</v>
      </c>
      <c r="BA95" s="431">
        <f t="shared" si="20"/>
        <v>0</v>
      </c>
      <c r="BB95" s="388"/>
      <c r="BC95" s="373"/>
      <c r="BD95" s="389"/>
      <c r="BE95" s="280"/>
      <c r="BF95" s="360">
        <f t="shared" si="21"/>
        <v>0.25</v>
      </c>
      <c r="BG95" s="44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30" customFormat="1" ht="17.25" customHeight="1" thickBot="1" thickTop="1">
      <c r="A96" s="71">
        <v>5</v>
      </c>
      <c r="B96" s="940" t="s">
        <v>45</v>
      </c>
      <c r="C96" s="941"/>
      <c r="D96" s="90">
        <f t="shared" si="15"/>
        <v>30</v>
      </c>
      <c r="E96" s="366">
        <v>5</v>
      </c>
      <c r="F96" s="70"/>
      <c r="G96" s="36"/>
      <c r="H96" s="36"/>
      <c r="I96" s="36"/>
      <c r="J96" s="36"/>
      <c r="K96" s="36"/>
      <c r="L96" s="36"/>
      <c r="M96" s="37"/>
      <c r="N96" s="343"/>
      <c r="O96" s="70"/>
      <c r="P96" s="36"/>
      <c r="Q96" s="102"/>
      <c r="R96" s="70">
        <v>5</v>
      </c>
      <c r="S96" s="36"/>
      <c r="T96" s="36"/>
      <c r="U96" s="36"/>
      <c r="V96" s="36"/>
      <c r="W96" s="36">
        <v>20</v>
      </c>
      <c r="X96" s="36"/>
      <c r="Y96" s="37">
        <v>20</v>
      </c>
      <c r="Z96" s="705">
        <v>0.25</v>
      </c>
      <c r="AA96" s="610"/>
      <c r="AB96" s="534">
        <v>0.75</v>
      </c>
      <c r="AC96" s="36">
        <v>1</v>
      </c>
      <c r="AD96" s="37"/>
      <c r="AE96" s="68" t="s">
        <v>30</v>
      </c>
      <c r="AF96" s="54" t="s">
        <v>49</v>
      </c>
      <c r="AG96" s="161"/>
      <c r="AH96" s="187"/>
      <c r="AI96" s="189"/>
      <c r="AJ96" s="191">
        <f>F96+G96+H96+R96+S96+T96</f>
        <v>5</v>
      </c>
      <c r="AK96" s="191"/>
      <c r="AL96" s="193"/>
      <c r="AM96" s="635"/>
      <c r="AN96" s="195"/>
      <c r="AO96" s="195"/>
      <c r="AP96" s="103"/>
      <c r="AQ96" s="265">
        <f>+M96+Y96</f>
        <v>20</v>
      </c>
      <c r="AR96" s="272"/>
      <c r="AS96" s="270">
        <f t="shared" si="16"/>
        <v>25</v>
      </c>
      <c r="AT96" s="106">
        <f t="shared" si="17"/>
        <v>20</v>
      </c>
      <c r="AU96" s="69">
        <f t="shared" si="22"/>
        <v>45</v>
      </c>
      <c r="AV96" s="58">
        <f t="shared" si="18"/>
        <v>0</v>
      </c>
      <c r="AW96" s="89"/>
      <c r="AX96" s="252"/>
      <c r="AY96" s="388">
        <f t="shared" si="19"/>
        <v>1</v>
      </c>
      <c r="AZ96" s="431">
        <f t="shared" si="20"/>
        <v>1</v>
      </c>
      <c r="BA96" s="432">
        <f t="shared" si="20"/>
        <v>0</v>
      </c>
      <c r="BB96" s="388"/>
      <c r="BC96" s="431"/>
      <c r="BD96" s="432"/>
      <c r="BE96" s="280"/>
      <c r="BF96" s="360">
        <f t="shared" si="21"/>
        <v>0.25</v>
      </c>
      <c r="BG96" s="44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256" s="32" customFormat="1" ht="42" customHeight="1" thickBot="1" thickTop="1">
      <c r="A97" s="109">
        <v>6</v>
      </c>
      <c r="B97" s="1146" t="s">
        <v>260</v>
      </c>
      <c r="C97" s="1147"/>
      <c r="D97" s="90">
        <f t="shared" si="15"/>
        <v>20</v>
      </c>
      <c r="E97" s="366"/>
      <c r="F97" s="121"/>
      <c r="G97" s="40"/>
      <c r="H97" s="40"/>
      <c r="I97" s="40"/>
      <c r="J97" s="40"/>
      <c r="K97" s="40"/>
      <c r="L97" s="40"/>
      <c r="M97" s="55"/>
      <c r="N97" s="347"/>
      <c r="O97" s="121"/>
      <c r="P97" s="40"/>
      <c r="Q97" s="55"/>
      <c r="R97" s="56"/>
      <c r="S97" s="40">
        <v>20</v>
      </c>
      <c r="T97" s="40"/>
      <c r="U97" s="40"/>
      <c r="V97" s="40"/>
      <c r="W97" s="40"/>
      <c r="X97" s="40"/>
      <c r="Y97" s="55">
        <v>20</v>
      </c>
      <c r="Z97" s="347"/>
      <c r="AA97" s="611"/>
      <c r="AB97" s="121">
        <v>2</v>
      </c>
      <c r="AC97" s="40"/>
      <c r="AD97" s="37"/>
      <c r="AE97" s="177" t="s">
        <v>30</v>
      </c>
      <c r="AF97" s="111" t="s">
        <v>49</v>
      </c>
      <c r="AG97" s="162"/>
      <c r="AH97" s="188"/>
      <c r="AI97" s="190"/>
      <c r="AJ97" s="214">
        <f>SUM(F97:I97,R97:U97)</f>
        <v>20</v>
      </c>
      <c r="AK97" s="214"/>
      <c r="AL97" s="217"/>
      <c r="AM97" s="217"/>
      <c r="AN97" s="209"/>
      <c r="AO97" s="209"/>
      <c r="AP97" s="178"/>
      <c r="AQ97" s="267">
        <f>+M97+Y97</f>
        <v>20</v>
      </c>
      <c r="AR97" s="111"/>
      <c r="AS97" s="270">
        <f t="shared" si="16"/>
        <v>40</v>
      </c>
      <c r="AT97" s="106">
        <f t="shared" si="17"/>
        <v>0</v>
      </c>
      <c r="AU97" s="69">
        <f t="shared" si="22"/>
        <v>40</v>
      </c>
      <c r="AV97" s="53">
        <f t="shared" si="18"/>
        <v>0</v>
      </c>
      <c r="AW97" s="117"/>
      <c r="AX97" s="253"/>
      <c r="AY97" s="388">
        <f t="shared" si="19"/>
        <v>2</v>
      </c>
      <c r="AZ97" s="431">
        <f t="shared" si="20"/>
        <v>0</v>
      </c>
      <c r="BA97" s="431">
        <f t="shared" si="20"/>
        <v>0</v>
      </c>
      <c r="BB97" s="388"/>
      <c r="BC97" s="431"/>
      <c r="BD97" s="432"/>
      <c r="BE97" s="281"/>
      <c r="BF97" s="361">
        <f t="shared" si="21"/>
        <v>0</v>
      </c>
      <c r="BG97" s="359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256" s="30" customFormat="1" ht="27" customHeight="1" thickBot="1" thickTop="1">
      <c r="A98" s="71">
        <v>7</v>
      </c>
      <c r="B98" s="943" t="s">
        <v>12</v>
      </c>
      <c r="C98" s="944"/>
      <c r="D98" s="90">
        <f t="shared" si="15"/>
        <v>55</v>
      </c>
      <c r="E98" s="621">
        <v>25</v>
      </c>
      <c r="F98" s="534">
        <v>10</v>
      </c>
      <c r="G98" s="568">
        <v>5</v>
      </c>
      <c r="H98" s="36"/>
      <c r="I98" s="36"/>
      <c r="J98" s="36"/>
      <c r="K98" s="36"/>
      <c r="L98" s="36"/>
      <c r="M98" s="37">
        <v>20</v>
      </c>
      <c r="N98" s="343"/>
      <c r="O98" s="70"/>
      <c r="P98" s="36"/>
      <c r="Q98" s="37"/>
      <c r="R98" s="534">
        <v>10</v>
      </c>
      <c r="S98" s="568">
        <v>5</v>
      </c>
      <c r="T98" s="36"/>
      <c r="U98" s="36"/>
      <c r="V98" s="36"/>
      <c r="W98" s="36"/>
      <c r="X98" s="36"/>
      <c r="Y98" s="37">
        <v>20</v>
      </c>
      <c r="Z98" s="705">
        <v>1.25</v>
      </c>
      <c r="AA98" s="610"/>
      <c r="AB98" s="534">
        <v>1.75</v>
      </c>
      <c r="AC98" s="36"/>
      <c r="AD98" s="37"/>
      <c r="AE98" s="234" t="s">
        <v>30</v>
      </c>
      <c r="AF98" s="54" t="s">
        <v>49</v>
      </c>
      <c r="AG98" s="161"/>
      <c r="AH98" s="207"/>
      <c r="AI98" s="189">
        <f>F98+G98+H98+R98+S98+T98</f>
        <v>30</v>
      </c>
      <c r="AJ98" s="191"/>
      <c r="AK98" s="191"/>
      <c r="AL98" s="215"/>
      <c r="AM98" s="638"/>
      <c r="AN98" s="218"/>
      <c r="AO98" s="218"/>
      <c r="AP98" s="103"/>
      <c r="AQ98" s="266">
        <f>+M98+Y98</f>
        <v>40</v>
      </c>
      <c r="AR98" s="272"/>
      <c r="AS98" s="271">
        <f t="shared" si="16"/>
        <v>70</v>
      </c>
      <c r="AT98" s="106">
        <f t="shared" si="17"/>
        <v>0</v>
      </c>
      <c r="AU98" s="69">
        <f t="shared" si="22"/>
        <v>70</v>
      </c>
      <c r="AV98" s="53">
        <f t="shared" si="18"/>
        <v>0</v>
      </c>
      <c r="AW98" s="275"/>
      <c r="AX98" s="252">
        <f>SUM(N98:Q98,Z98:AD98)</f>
        <v>3</v>
      </c>
      <c r="AY98" s="388"/>
      <c r="AZ98" s="431"/>
      <c r="BA98" s="432"/>
      <c r="BB98" s="388"/>
      <c r="BC98" s="431"/>
      <c r="BD98" s="432"/>
      <c r="BE98" s="446"/>
      <c r="BF98" s="360">
        <f t="shared" si="21"/>
        <v>1.25</v>
      </c>
      <c r="BG98" s="44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</row>
    <row r="99" spans="1:256" s="30" customFormat="1" ht="27" customHeight="1" thickBot="1" thickTop="1">
      <c r="A99" s="71">
        <v>8</v>
      </c>
      <c r="B99" s="943" t="s">
        <v>192</v>
      </c>
      <c r="C99" s="944"/>
      <c r="D99" s="90">
        <f t="shared" si="15"/>
        <v>25</v>
      </c>
      <c r="E99" s="621">
        <v>10</v>
      </c>
      <c r="F99" s="121"/>
      <c r="G99" s="40"/>
      <c r="H99" s="40"/>
      <c r="I99" s="40"/>
      <c r="J99" s="40"/>
      <c r="K99" s="40"/>
      <c r="L99" s="40"/>
      <c r="M99" s="55"/>
      <c r="N99" s="347"/>
      <c r="O99" s="121"/>
      <c r="P99" s="40"/>
      <c r="Q99" s="55"/>
      <c r="R99" s="569">
        <v>10</v>
      </c>
      <c r="S99" s="570">
        <v>5</v>
      </c>
      <c r="T99" s="40"/>
      <c r="U99" s="40"/>
      <c r="V99" s="40"/>
      <c r="W99" s="40"/>
      <c r="X99" s="40"/>
      <c r="Y99" s="55">
        <v>15</v>
      </c>
      <c r="Z99" s="705">
        <v>0.5</v>
      </c>
      <c r="AA99" s="610"/>
      <c r="AB99" s="534">
        <v>0.5</v>
      </c>
      <c r="AC99" s="36"/>
      <c r="AD99" s="55"/>
      <c r="AE99" s="234" t="s">
        <v>30</v>
      </c>
      <c r="AF99" s="54" t="s">
        <v>49</v>
      </c>
      <c r="AG99" s="162"/>
      <c r="AH99" s="606"/>
      <c r="AI99" s="189">
        <f>F99+G99+H99+R99+S99+T99</f>
        <v>15</v>
      </c>
      <c r="AJ99" s="191"/>
      <c r="AK99" s="191"/>
      <c r="AL99" s="193"/>
      <c r="AM99" s="635"/>
      <c r="AN99" s="195"/>
      <c r="AO99" s="607"/>
      <c r="AP99" s="571"/>
      <c r="AQ99" s="572">
        <f>M99+Y99</f>
        <v>15</v>
      </c>
      <c r="AR99" s="573"/>
      <c r="AS99" s="271">
        <f t="shared" si="16"/>
        <v>30</v>
      </c>
      <c r="AT99" s="574">
        <f t="shared" si="17"/>
        <v>0</v>
      </c>
      <c r="AU99" s="69">
        <f t="shared" si="22"/>
        <v>30</v>
      </c>
      <c r="AV99" s="401">
        <f t="shared" si="18"/>
        <v>0</v>
      </c>
      <c r="AW99" s="117"/>
      <c r="AX99" s="253">
        <f>SUM(N99:Q99,Z99:AD99)</f>
        <v>1</v>
      </c>
      <c r="AY99" s="402"/>
      <c r="AZ99" s="452"/>
      <c r="BA99" s="575"/>
      <c r="BB99" s="402"/>
      <c r="BC99" s="452"/>
      <c r="BD99" s="575"/>
      <c r="BE99" s="281"/>
      <c r="BF99" s="360">
        <f t="shared" si="21"/>
        <v>0.5</v>
      </c>
      <c r="BG99" s="44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256" s="33" customFormat="1" ht="20.25" customHeight="1" thickTop="1">
      <c r="A100" s="813">
        <v>9</v>
      </c>
      <c r="B100" s="821" t="s">
        <v>10</v>
      </c>
      <c r="C100" s="822"/>
      <c r="D100" s="825">
        <f>SUM(E100:K101,R100:W101)</f>
        <v>130</v>
      </c>
      <c r="E100" s="1153">
        <v>10</v>
      </c>
      <c r="F100" s="1035">
        <v>5</v>
      </c>
      <c r="G100" s="805"/>
      <c r="H100" s="40">
        <v>10</v>
      </c>
      <c r="I100" s="805"/>
      <c r="J100" s="805"/>
      <c r="K100" s="805">
        <v>40</v>
      </c>
      <c r="L100" s="1179">
        <v>40</v>
      </c>
      <c r="M100" s="819">
        <v>20</v>
      </c>
      <c r="N100" s="817"/>
      <c r="O100" s="805"/>
      <c r="P100" s="805"/>
      <c r="Q100" s="1032"/>
      <c r="R100" s="1030">
        <v>5</v>
      </c>
      <c r="S100" s="805"/>
      <c r="T100" s="40">
        <v>10</v>
      </c>
      <c r="U100" s="805"/>
      <c r="V100" s="805"/>
      <c r="W100" s="805">
        <v>40</v>
      </c>
      <c r="X100" s="805">
        <v>40</v>
      </c>
      <c r="Y100" s="819">
        <v>15</v>
      </c>
      <c r="Z100" s="1149">
        <v>0.5</v>
      </c>
      <c r="AA100" s="1171"/>
      <c r="AB100" s="1035">
        <v>0.5</v>
      </c>
      <c r="AC100" s="805">
        <v>3</v>
      </c>
      <c r="AD100" s="819">
        <v>3</v>
      </c>
      <c r="AE100" s="1065" t="s">
        <v>30</v>
      </c>
      <c r="AF100" s="1098" t="s">
        <v>3</v>
      </c>
      <c r="AG100" s="1177"/>
      <c r="AH100" s="255"/>
      <c r="AI100" s="256"/>
      <c r="AJ100" s="257"/>
      <c r="AK100" s="257"/>
      <c r="AL100" s="991">
        <f>F100+G100+H100+R100+S100+T100</f>
        <v>30</v>
      </c>
      <c r="AM100" s="990">
        <f>SUM(H101+T101)</f>
        <v>10</v>
      </c>
      <c r="AN100" s="258"/>
      <c r="AO100" s="258"/>
      <c r="AP100" s="1169"/>
      <c r="AQ100" s="1167">
        <f>M100+Y100</f>
        <v>35</v>
      </c>
      <c r="AR100" s="1163">
        <f>SUM(AM100)</f>
        <v>10</v>
      </c>
      <c r="AS100" s="1165">
        <f>AH100+AI100+AJ100+AL100+AN100+AP100+AQ100</f>
        <v>65</v>
      </c>
      <c r="AT100" s="793">
        <f>K100+W100</f>
        <v>80</v>
      </c>
      <c r="AU100" s="1160">
        <f t="shared" si="22"/>
        <v>145</v>
      </c>
      <c r="AV100" s="793">
        <f t="shared" si="18"/>
        <v>80</v>
      </c>
      <c r="AW100" s="1142"/>
      <c r="AX100" s="1109"/>
      <c r="AY100" s="1107"/>
      <c r="AZ100" s="1105"/>
      <c r="BA100" s="1103"/>
      <c r="BB100" s="1107">
        <f>SUM(N100:O100,Z100:AB100)</f>
        <v>1</v>
      </c>
      <c r="BC100" s="1158">
        <f>SUM(P100,AC100)</f>
        <v>3</v>
      </c>
      <c r="BD100" s="1109">
        <f>SUM(Q100,AD100)</f>
        <v>3</v>
      </c>
      <c r="BE100" s="1156"/>
      <c r="BF100" s="1154">
        <f t="shared" si="21"/>
        <v>0.5</v>
      </c>
      <c r="BG100" s="44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s="33" customFormat="1" ht="17.25" customHeight="1" thickBot="1">
      <c r="A101" s="814"/>
      <c r="B101" s="823"/>
      <c r="C101" s="824"/>
      <c r="D101" s="826"/>
      <c r="E101" s="1152"/>
      <c r="F101" s="1036"/>
      <c r="G101" s="806"/>
      <c r="H101" s="570">
        <v>5</v>
      </c>
      <c r="I101" s="806"/>
      <c r="J101" s="806"/>
      <c r="K101" s="806"/>
      <c r="L101" s="1180"/>
      <c r="M101" s="820"/>
      <c r="N101" s="818"/>
      <c r="O101" s="806"/>
      <c r="P101" s="806"/>
      <c r="Q101" s="1033"/>
      <c r="R101" s="1031"/>
      <c r="S101" s="806"/>
      <c r="T101" s="568">
        <v>5</v>
      </c>
      <c r="U101" s="806"/>
      <c r="V101" s="806"/>
      <c r="W101" s="806"/>
      <c r="X101" s="806"/>
      <c r="Y101" s="820"/>
      <c r="Z101" s="1150"/>
      <c r="AA101" s="1172"/>
      <c r="AB101" s="1036"/>
      <c r="AC101" s="806"/>
      <c r="AD101" s="820"/>
      <c r="AE101" s="1066"/>
      <c r="AF101" s="1099"/>
      <c r="AG101" s="1178"/>
      <c r="AH101" s="255"/>
      <c r="AI101" s="256"/>
      <c r="AJ101" s="257"/>
      <c r="AK101" s="257"/>
      <c r="AL101" s="1162"/>
      <c r="AM101" s="1162"/>
      <c r="AN101" s="258"/>
      <c r="AO101" s="258"/>
      <c r="AP101" s="1170"/>
      <c r="AQ101" s="1168"/>
      <c r="AR101" s="1164"/>
      <c r="AS101" s="1166"/>
      <c r="AT101" s="794"/>
      <c r="AU101" s="1161"/>
      <c r="AV101" s="794"/>
      <c r="AW101" s="1143"/>
      <c r="AX101" s="1110"/>
      <c r="AY101" s="1108"/>
      <c r="AZ101" s="1106"/>
      <c r="BA101" s="1104"/>
      <c r="BB101" s="1108"/>
      <c r="BC101" s="1159"/>
      <c r="BD101" s="1110"/>
      <c r="BE101" s="1157"/>
      <c r="BF101" s="1155"/>
      <c r="BG101" s="44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s="33" customFormat="1" ht="27" customHeight="1" thickBot="1" thickTop="1">
      <c r="A102" s="109">
        <v>10</v>
      </c>
      <c r="B102" s="1082" t="s">
        <v>41</v>
      </c>
      <c r="C102" s="1083"/>
      <c r="D102" s="90">
        <f t="shared" si="15"/>
        <v>225</v>
      </c>
      <c r="E102" s="366">
        <v>9</v>
      </c>
      <c r="F102" s="70">
        <v>3</v>
      </c>
      <c r="G102" s="36">
        <v>5</v>
      </c>
      <c r="H102" s="36"/>
      <c r="I102" s="36">
        <v>12</v>
      </c>
      <c r="J102" s="36">
        <v>8</v>
      </c>
      <c r="K102" s="36">
        <v>80</v>
      </c>
      <c r="L102" s="36">
        <v>100</v>
      </c>
      <c r="M102" s="37">
        <v>5</v>
      </c>
      <c r="N102" s="343"/>
      <c r="O102" s="70"/>
      <c r="P102" s="36"/>
      <c r="Q102" s="37"/>
      <c r="R102" s="38">
        <v>3</v>
      </c>
      <c r="S102" s="36">
        <v>5</v>
      </c>
      <c r="T102" s="36"/>
      <c r="U102" s="36">
        <v>12</v>
      </c>
      <c r="V102" s="36">
        <v>8</v>
      </c>
      <c r="W102" s="36">
        <v>80</v>
      </c>
      <c r="X102" s="36">
        <v>110</v>
      </c>
      <c r="Y102" s="37">
        <v>5</v>
      </c>
      <c r="Z102" s="343">
        <v>0.25</v>
      </c>
      <c r="AA102" s="612">
        <v>4</v>
      </c>
      <c r="AB102" s="534">
        <v>0.75</v>
      </c>
      <c r="AC102" s="36">
        <v>6</v>
      </c>
      <c r="AD102" s="37">
        <v>8</v>
      </c>
      <c r="AE102" s="332" t="s">
        <v>30</v>
      </c>
      <c r="AF102" s="54" t="s">
        <v>137</v>
      </c>
      <c r="AG102" s="161"/>
      <c r="AH102" s="187"/>
      <c r="AI102" s="189"/>
      <c r="AJ102" s="191"/>
      <c r="AK102" s="191"/>
      <c r="AL102" s="194">
        <f>F102+G102+H102+R102+S102+T102</f>
        <v>16</v>
      </c>
      <c r="AM102" s="193"/>
      <c r="AN102" s="195"/>
      <c r="AO102" s="195"/>
      <c r="AP102" s="176">
        <f>SUM(I102:J102,U102:V102)</f>
        <v>40</v>
      </c>
      <c r="AQ102" s="263">
        <f>+M102+Y102</f>
        <v>10</v>
      </c>
      <c r="AR102" s="103"/>
      <c r="AS102" s="269">
        <f>SUM(AH102:AQ102)</f>
        <v>66</v>
      </c>
      <c r="AT102" s="58">
        <f>K102+W102</f>
        <v>160</v>
      </c>
      <c r="AU102" s="576">
        <f t="shared" si="22"/>
        <v>226</v>
      </c>
      <c r="AV102" s="53">
        <f t="shared" si="18"/>
        <v>210</v>
      </c>
      <c r="AW102" s="276"/>
      <c r="AX102" s="252"/>
      <c r="AY102" s="388"/>
      <c r="AZ102" s="431"/>
      <c r="BA102" s="432"/>
      <c r="BB102" s="388">
        <f>SUM(N102:O102,Z102:AB102)</f>
        <v>5</v>
      </c>
      <c r="BC102" s="577">
        <f>SUM(P102,AC102)</f>
        <v>6</v>
      </c>
      <c r="BD102" s="578">
        <f>SUM(Q102,AD102)</f>
        <v>8</v>
      </c>
      <c r="BE102" s="579"/>
      <c r="BF102" s="360">
        <f t="shared" si="21"/>
        <v>0.25</v>
      </c>
      <c r="BG102" s="44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</row>
    <row r="103" spans="1:256" s="35" customFormat="1" ht="24" customHeight="1" thickTop="1">
      <c r="A103" s="813">
        <v>11</v>
      </c>
      <c r="B103" s="821" t="s">
        <v>22</v>
      </c>
      <c r="C103" s="822"/>
      <c r="D103" s="825">
        <f>SUM(E103:K104,R103:W104)</f>
        <v>67</v>
      </c>
      <c r="E103" s="942">
        <v>15</v>
      </c>
      <c r="F103" s="1018">
        <v>6</v>
      </c>
      <c r="G103" s="805"/>
      <c r="H103" s="805"/>
      <c r="I103" s="805"/>
      <c r="J103" s="805"/>
      <c r="K103" s="36">
        <v>40</v>
      </c>
      <c r="L103" s="805">
        <v>40</v>
      </c>
      <c r="M103" s="37">
        <v>6</v>
      </c>
      <c r="N103" s="817">
        <v>0.75</v>
      </c>
      <c r="O103" s="805">
        <v>0.25</v>
      </c>
      <c r="P103" s="805">
        <v>2</v>
      </c>
      <c r="Q103" s="819">
        <v>2</v>
      </c>
      <c r="R103" s="810"/>
      <c r="S103" s="805"/>
      <c r="T103" s="805"/>
      <c r="U103" s="805"/>
      <c r="V103" s="805"/>
      <c r="W103" s="805"/>
      <c r="X103" s="805"/>
      <c r="Y103" s="819"/>
      <c r="Z103" s="817"/>
      <c r="AA103" s="611"/>
      <c r="AB103" s="121"/>
      <c r="AC103" s="805"/>
      <c r="AD103" s="819"/>
      <c r="AE103" s="332" t="s">
        <v>49</v>
      </c>
      <c r="AF103" s="951" t="s">
        <v>30</v>
      </c>
      <c r="AG103" s="1177"/>
      <c r="AH103" s="1214"/>
      <c r="AI103" s="1213"/>
      <c r="AJ103" s="1212"/>
      <c r="AK103" s="192"/>
      <c r="AL103" s="990">
        <f>F103+G103+H103+R103+S103+T103</f>
        <v>6</v>
      </c>
      <c r="AM103" s="583"/>
      <c r="AN103" s="1210"/>
      <c r="AO103" s="1210"/>
      <c r="AP103" s="1169"/>
      <c r="AQ103" s="585">
        <f>M103+Y103</f>
        <v>6</v>
      </c>
      <c r="AR103" s="951"/>
      <c r="AS103" s="899">
        <f>AH103+AI103+AJ103+AL103+AN103+AP103+AQ103+AR103</f>
        <v>12</v>
      </c>
      <c r="AT103" s="58">
        <f>K103+W103</f>
        <v>40</v>
      </c>
      <c r="AU103" s="898">
        <f>SUM(AS103:AT104)</f>
        <v>58</v>
      </c>
      <c r="AV103" s="53">
        <f t="shared" si="18"/>
        <v>40</v>
      </c>
      <c r="AW103" s="276"/>
      <c r="AX103" s="252"/>
      <c r="AY103" s="388"/>
      <c r="AZ103" s="431"/>
      <c r="BA103" s="432"/>
      <c r="BB103" s="871">
        <f>SUM(N103:O103,Z103:AB103)</f>
        <v>1</v>
      </c>
      <c r="BC103" s="577">
        <f>SUM(P103,AC103)</f>
        <v>2</v>
      </c>
      <c r="BD103" s="872">
        <f>SUM(Q103,AD103)</f>
        <v>2</v>
      </c>
      <c r="BE103" s="579"/>
      <c r="BF103" s="360">
        <f t="shared" si="21"/>
        <v>0.75</v>
      </c>
      <c r="BG103" s="44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  <c r="IV103" s="41"/>
    </row>
    <row r="104" spans="1:256" s="35" customFormat="1" ht="24" customHeight="1" thickBot="1">
      <c r="A104" s="814"/>
      <c r="B104" s="1144" t="s">
        <v>183</v>
      </c>
      <c r="C104" s="1145"/>
      <c r="D104" s="826"/>
      <c r="E104" s="942"/>
      <c r="F104" s="1019"/>
      <c r="G104" s="806"/>
      <c r="H104" s="806"/>
      <c r="I104" s="806"/>
      <c r="J104" s="806"/>
      <c r="K104" s="36">
        <v>6</v>
      </c>
      <c r="L104" s="806"/>
      <c r="M104" s="37">
        <v>19</v>
      </c>
      <c r="N104" s="818"/>
      <c r="O104" s="806"/>
      <c r="P104" s="806"/>
      <c r="Q104" s="820"/>
      <c r="R104" s="811"/>
      <c r="S104" s="806"/>
      <c r="T104" s="806"/>
      <c r="U104" s="806"/>
      <c r="V104" s="806"/>
      <c r="W104" s="806"/>
      <c r="X104" s="806"/>
      <c r="Y104" s="820"/>
      <c r="Z104" s="818"/>
      <c r="AA104" s="609"/>
      <c r="AB104" s="61"/>
      <c r="AC104" s="806"/>
      <c r="AD104" s="820"/>
      <c r="AE104" s="332" t="s">
        <v>5</v>
      </c>
      <c r="AF104" s="951"/>
      <c r="AG104" s="1178"/>
      <c r="AH104" s="1203"/>
      <c r="AI104" s="1201"/>
      <c r="AJ104" s="1199"/>
      <c r="AK104" s="257"/>
      <c r="AL104" s="991"/>
      <c r="AM104" s="584"/>
      <c r="AN104" s="1184"/>
      <c r="AO104" s="1184"/>
      <c r="AP104" s="1170"/>
      <c r="AQ104" s="585">
        <f>SUM(M104)</f>
        <v>19</v>
      </c>
      <c r="AR104" s="951"/>
      <c r="AS104" s="899"/>
      <c r="AT104" s="580">
        <f aca="true" t="shared" si="23" ref="AT104:AT111">SUM(K104,W104)</f>
        <v>6</v>
      </c>
      <c r="AU104" s="898"/>
      <c r="AV104" s="53">
        <f t="shared" si="18"/>
        <v>0</v>
      </c>
      <c r="AW104" s="275"/>
      <c r="AX104" s="445"/>
      <c r="AY104" s="430"/>
      <c r="AZ104" s="431"/>
      <c r="BA104" s="432"/>
      <c r="BB104" s="871"/>
      <c r="BC104" s="431"/>
      <c r="BD104" s="872"/>
      <c r="BE104" s="579"/>
      <c r="BF104" s="360">
        <f t="shared" si="21"/>
        <v>0</v>
      </c>
      <c r="BG104" s="44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  <c r="IV104" s="41"/>
    </row>
    <row r="105" spans="1:256" s="35" customFormat="1" ht="24" customHeight="1" thickTop="1">
      <c r="A105" s="813">
        <v>12</v>
      </c>
      <c r="B105" s="821" t="s">
        <v>18</v>
      </c>
      <c r="C105" s="822"/>
      <c r="D105" s="825">
        <f>SUM(E105:K106,R105:W106)</f>
        <v>70</v>
      </c>
      <c r="E105" s="1229">
        <v>10</v>
      </c>
      <c r="F105" s="1035">
        <v>10</v>
      </c>
      <c r="G105" s="805"/>
      <c r="H105" s="568"/>
      <c r="I105" s="805"/>
      <c r="J105" s="805"/>
      <c r="K105" s="805">
        <v>40</v>
      </c>
      <c r="L105" s="805">
        <v>40</v>
      </c>
      <c r="M105" s="819">
        <v>20</v>
      </c>
      <c r="N105" s="817">
        <v>0.5</v>
      </c>
      <c r="O105" s="805">
        <v>1.5</v>
      </c>
      <c r="P105" s="805">
        <v>2</v>
      </c>
      <c r="Q105" s="819">
        <v>2</v>
      </c>
      <c r="R105" s="810"/>
      <c r="S105" s="805"/>
      <c r="T105" s="805"/>
      <c r="U105" s="805"/>
      <c r="V105" s="805"/>
      <c r="W105" s="805"/>
      <c r="X105" s="805"/>
      <c r="Y105" s="819"/>
      <c r="Z105" s="817"/>
      <c r="AA105" s="1171"/>
      <c r="AB105" s="805"/>
      <c r="AC105" s="805"/>
      <c r="AD105" s="819"/>
      <c r="AE105" s="1065" t="s">
        <v>49</v>
      </c>
      <c r="AF105" s="1098" t="s">
        <v>30</v>
      </c>
      <c r="AG105" s="1177"/>
      <c r="AH105" s="1214"/>
      <c r="AI105" s="1213"/>
      <c r="AJ105" s="1212"/>
      <c r="AK105" s="192"/>
      <c r="AL105" s="990">
        <f>F105+G105+H105+R105+S105+T105</f>
        <v>10</v>
      </c>
      <c r="AM105" s="990">
        <f>SUM(H106+T106)</f>
        <v>10</v>
      </c>
      <c r="AN105" s="1210"/>
      <c r="AO105" s="1210"/>
      <c r="AP105" s="1179"/>
      <c r="AQ105" s="1227">
        <f>+M105+Y105</f>
        <v>20</v>
      </c>
      <c r="AR105" s="1163">
        <f>SUM(AM105)</f>
        <v>10</v>
      </c>
      <c r="AS105" s="1206">
        <f>SUM(AH105:AQ105)</f>
        <v>40</v>
      </c>
      <c r="AT105" s="1225">
        <f t="shared" si="23"/>
        <v>40</v>
      </c>
      <c r="AU105" s="1160">
        <f aca="true" t="shared" si="24" ref="AU105:AU111">SUM(AS105:AT105)</f>
        <v>80</v>
      </c>
      <c r="AV105" s="793">
        <f t="shared" si="18"/>
        <v>40</v>
      </c>
      <c r="AW105" s="1142"/>
      <c r="AX105" s="1109"/>
      <c r="AY105" s="1107"/>
      <c r="AZ105" s="1105"/>
      <c r="BA105" s="1103"/>
      <c r="BB105" s="1107">
        <f>SUM(N105:O105,Z105:AB105)</f>
        <v>2</v>
      </c>
      <c r="BC105" s="1105">
        <f>SUM(P105,AC105)</f>
        <v>2</v>
      </c>
      <c r="BD105" s="1103">
        <f>SUM(Q105,AD105)</f>
        <v>2</v>
      </c>
      <c r="BE105" s="1156"/>
      <c r="BF105" s="1154">
        <f t="shared" si="21"/>
        <v>0.5</v>
      </c>
      <c r="BG105" s="44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</row>
    <row r="106" spans="1:256" s="35" customFormat="1" ht="20.25" customHeight="1" thickBot="1">
      <c r="A106" s="814"/>
      <c r="B106" s="823"/>
      <c r="C106" s="824"/>
      <c r="D106" s="826"/>
      <c r="E106" s="1230"/>
      <c r="F106" s="1036"/>
      <c r="G106" s="806"/>
      <c r="H106" s="568">
        <v>10</v>
      </c>
      <c r="I106" s="806"/>
      <c r="J106" s="806"/>
      <c r="K106" s="806"/>
      <c r="L106" s="806"/>
      <c r="M106" s="820"/>
      <c r="N106" s="818"/>
      <c r="O106" s="806"/>
      <c r="P106" s="806"/>
      <c r="Q106" s="820"/>
      <c r="R106" s="811"/>
      <c r="S106" s="806"/>
      <c r="T106" s="806"/>
      <c r="U106" s="806"/>
      <c r="V106" s="806"/>
      <c r="W106" s="806"/>
      <c r="X106" s="806"/>
      <c r="Y106" s="820"/>
      <c r="Z106" s="818"/>
      <c r="AA106" s="1172"/>
      <c r="AB106" s="806"/>
      <c r="AC106" s="806"/>
      <c r="AD106" s="820"/>
      <c r="AE106" s="1066"/>
      <c r="AF106" s="1099"/>
      <c r="AG106" s="1178"/>
      <c r="AH106" s="1203"/>
      <c r="AI106" s="1201"/>
      <c r="AJ106" s="1199"/>
      <c r="AK106" s="213"/>
      <c r="AL106" s="1162"/>
      <c r="AM106" s="1162"/>
      <c r="AN106" s="1184"/>
      <c r="AO106" s="1184"/>
      <c r="AP106" s="1180"/>
      <c r="AQ106" s="1228"/>
      <c r="AR106" s="1164"/>
      <c r="AS106" s="1207"/>
      <c r="AT106" s="1226"/>
      <c r="AU106" s="1161"/>
      <c r="AV106" s="794"/>
      <c r="AW106" s="1143"/>
      <c r="AX106" s="1110"/>
      <c r="AY106" s="1108"/>
      <c r="AZ106" s="1106"/>
      <c r="BA106" s="1104"/>
      <c r="BB106" s="1108"/>
      <c r="BC106" s="1106"/>
      <c r="BD106" s="1104"/>
      <c r="BE106" s="1157"/>
      <c r="BF106" s="1155"/>
      <c r="BG106" s="44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</row>
    <row r="107" spans="1:256" s="35" customFormat="1" ht="27" customHeight="1" thickBot="1" thickTop="1">
      <c r="A107" s="71">
        <v>13</v>
      </c>
      <c r="B107" s="1082" t="s">
        <v>28</v>
      </c>
      <c r="C107" s="1083"/>
      <c r="D107" s="90">
        <f>SUM(E107:K107,R107:W107)</f>
        <v>60</v>
      </c>
      <c r="E107" s="621">
        <v>10</v>
      </c>
      <c r="F107" s="70">
        <v>5</v>
      </c>
      <c r="G107" s="36"/>
      <c r="H107" s="36"/>
      <c r="I107" s="36"/>
      <c r="J107" s="36"/>
      <c r="K107" s="36">
        <v>20</v>
      </c>
      <c r="L107" s="36"/>
      <c r="M107" s="37">
        <v>10</v>
      </c>
      <c r="N107" s="343"/>
      <c r="O107" s="70"/>
      <c r="P107" s="36"/>
      <c r="Q107" s="37"/>
      <c r="R107" s="534">
        <v>5</v>
      </c>
      <c r="S107" s="36"/>
      <c r="T107" s="36"/>
      <c r="U107" s="36"/>
      <c r="V107" s="36"/>
      <c r="W107" s="36">
        <v>20</v>
      </c>
      <c r="X107" s="36"/>
      <c r="Y107" s="37">
        <v>10</v>
      </c>
      <c r="Z107" s="705">
        <v>0.5</v>
      </c>
      <c r="AA107" s="610"/>
      <c r="AB107" s="534">
        <v>0.5</v>
      </c>
      <c r="AC107" s="36">
        <v>2</v>
      </c>
      <c r="AD107" s="37"/>
      <c r="AE107" s="54" t="s">
        <v>30</v>
      </c>
      <c r="AF107" s="54" t="s">
        <v>49</v>
      </c>
      <c r="AG107" s="162"/>
      <c r="AH107" s="188"/>
      <c r="AI107" s="189"/>
      <c r="AJ107" s="191"/>
      <c r="AK107" s="213"/>
      <c r="AL107" s="194">
        <f>F107+G107+H107+R107+S107+T107</f>
        <v>10</v>
      </c>
      <c r="AM107" s="634"/>
      <c r="AN107" s="195"/>
      <c r="AO107" s="195"/>
      <c r="AP107" s="103"/>
      <c r="AQ107" s="263">
        <f>+M107+Y107</f>
        <v>20</v>
      </c>
      <c r="AR107" s="272"/>
      <c r="AS107" s="269">
        <f>SUM(AH107:AQ107)</f>
        <v>30</v>
      </c>
      <c r="AT107" s="106">
        <f t="shared" si="23"/>
        <v>40</v>
      </c>
      <c r="AU107" s="69">
        <f t="shared" si="24"/>
        <v>70</v>
      </c>
      <c r="AV107" s="58">
        <f t="shared" si="18"/>
        <v>0</v>
      </c>
      <c r="AW107" s="89"/>
      <c r="AX107" s="252"/>
      <c r="AY107" s="388"/>
      <c r="AZ107" s="431"/>
      <c r="BA107" s="432"/>
      <c r="BB107" s="388">
        <f>SUM(N107:O107,Z107:AB107)</f>
        <v>1</v>
      </c>
      <c r="BC107" s="431">
        <f aca="true" t="shared" si="25" ref="BC107:BD110">SUM(P107,AC107)</f>
        <v>2</v>
      </c>
      <c r="BD107" s="432">
        <f t="shared" si="25"/>
        <v>0</v>
      </c>
      <c r="BE107" s="280"/>
      <c r="BF107" s="360">
        <f t="shared" si="21"/>
        <v>0.5</v>
      </c>
      <c r="BG107" s="44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</row>
    <row r="108" spans="1:256" s="30" customFormat="1" ht="27" customHeight="1" thickBot="1" thickTop="1">
      <c r="A108" s="109">
        <v>14</v>
      </c>
      <c r="B108" s="1082" t="s">
        <v>90</v>
      </c>
      <c r="C108" s="1083"/>
      <c r="D108" s="90">
        <f>SUM(E108:K108,R108:W108)</f>
        <v>25</v>
      </c>
      <c r="E108" s="366">
        <v>5</v>
      </c>
      <c r="F108" s="121"/>
      <c r="G108" s="40"/>
      <c r="H108" s="40"/>
      <c r="I108" s="40"/>
      <c r="J108" s="40"/>
      <c r="K108" s="40"/>
      <c r="L108" s="40"/>
      <c r="M108" s="55"/>
      <c r="N108" s="347"/>
      <c r="O108" s="121"/>
      <c r="P108" s="40"/>
      <c r="Q108" s="55"/>
      <c r="R108" s="121">
        <v>5</v>
      </c>
      <c r="S108" s="40"/>
      <c r="T108" s="40">
        <v>15</v>
      </c>
      <c r="U108" s="40"/>
      <c r="V108" s="40"/>
      <c r="W108" s="40"/>
      <c r="X108" s="40"/>
      <c r="Y108" s="55">
        <v>15</v>
      </c>
      <c r="Z108" s="347">
        <v>0.25</v>
      </c>
      <c r="AA108" s="611"/>
      <c r="AB108" s="121">
        <v>0.75</v>
      </c>
      <c r="AC108" s="40"/>
      <c r="AD108" s="55"/>
      <c r="AE108" s="234" t="s">
        <v>30</v>
      </c>
      <c r="AF108" s="111" t="s">
        <v>49</v>
      </c>
      <c r="AG108" s="162"/>
      <c r="AH108" s="188"/>
      <c r="AI108" s="190"/>
      <c r="AJ108" s="192"/>
      <c r="AK108" s="192"/>
      <c r="AL108" s="223">
        <f>F108+G108+H108+R108+S108+T108</f>
        <v>20</v>
      </c>
      <c r="AM108" s="637"/>
      <c r="AN108" s="197"/>
      <c r="AO108" s="197"/>
      <c r="AP108" s="103"/>
      <c r="AQ108" s="262">
        <f>+M108+Y108</f>
        <v>15</v>
      </c>
      <c r="AR108" s="272"/>
      <c r="AS108" s="269">
        <f>SUM(AH108:AQ108)</f>
        <v>35</v>
      </c>
      <c r="AT108" s="106">
        <f t="shared" si="23"/>
        <v>0</v>
      </c>
      <c r="AU108" s="69">
        <f>SUM(AS108:AT108)</f>
        <v>35</v>
      </c>
      <c r="AV108" s="58">
        <f t="shared" si="18"/>
        <v>0</v>
      </c>
      <c r="AW108" s="126"/>
      <c r="AX108" s="253"/>
      <c r="AY108" s="388"/>
      <c r="AZ108" s="431"/>
      <c r="BA108" s="432"/>
      <c r="BB108" s="388">
        <f>SUM(N108:O108,Z108:AB108)</f>
        <v>1</v>
      </c>
      <c r="BC108" s="431">
        <f t="shared" si="25"/>
        <v>0</v>
      </c>
      <c r="BD108" s="432">
        <f t="shared" si="25"/>
        <v>0</v>
      </c>
      <c r="BE108" s="281"/>
      <c r="BF108" s="360">
        <f t="shared" si="21"/>
        <v>0.25</v>
      </c>
      <c r="BG108" s="44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  <c r="IV108" s="41"/>
    </row>
    <row r="109" spans="1:256" s="32" customFormat="1" ht="29.25" customHeight="1" thickBot="1" thickTop="1">
      <c r="A109" s="71">
        <v>15</v>
      </c>
      <c r="B109" s="1082" t="s">
        <v>121</v>
      </c>
      <c r="C109" s="1083"/>
      <c r="D109" s="90">
        <f>SUM(E109:K109,R109:W109)</f>
        <v>35</v>
      </c>
      <c r="E109" s="366">
        <v>8</v>
      </c>
      <c r="F109" s="70">
        <v>7</v>
      </c>
      <c r="G109" s="36">
        <v>20</v>
      </c>
      <c r="H109" s="36"/>
      <c r="I109" s="36"/>
      <c r="J109" s="36"/>
      <c r="K109" s="36"/>
      <c r="L109" s="36"/>
      <c r="M109" s="37">
        <v>15</v>
      </c>
      <c r="N109" s="343">
        <v>0.5</v>
      </c>
      <c r="O109" s="70">
        <v>1.5</v>
      </c>
      <c r="P109" s="36"/>
      <c r="Q109" s="37"/>
      <c r="R109" s="70"/>
      <c r="S109" s="36"/>
      <c r="T109" s="36"/>
      <c r="U109" s="36"/>
      <c r="V109" s="36"/>
      <c r="W109" s="36"/>
      <c r="X109" s="36"/>
      <c r="Y109" s="37"/>
      <c r="Z109" s="343"/>
      <c r="AA109" s="610"/>
      <c r="AB109" s="70"/>
      <c r="AC109" s="36"/>
      <c r="AD109" s="37"/>
      <c r="AE109" s="149" t="s">
        <v>145</v>
      </c>
      <c r="AF109" s="54" t="s">
        <v>30</v>
      </c>
      <c r="AG109" s="161"/>
      <c r="AH109" s="207"/>
      <c r="AI109" s="211"/>
      <c r="AJ109" s="191"/>
      <c r="AK109" s="191"/>
      <c r="AL109" s="216">
        <f>F109+G109+H109+R109+S109+T109</f>
        <v>27</v>
      </c>
      <c r="AM109" s="639"/>
      <c r="AN109" s="218"/>
      <c r="AO109" s="218"/>
      <c r="AP109" s="103"/>
      <c r="AQ109" s="263">
        <f>+M109+Y109</f>
        <v>15</v>
      </c>
      <c r="AR109" s="54"/>
      <c r="AS109" s="269">
        <f>SUM(AH109:AQ109)</f>
        <v>42</v>
      </c>
      <c r="AT109" s="106">
        <f t="shared" si="23"/>
        <v>0</v>
      </c>
      <c r="AU109" s="69">
        <f t="shared" si="24"/>
        <v>42</v>
      </c>
      <c r="AV109" s="53">
        <f t="shared" si="18"/>
        <v>0</v>
      </c>
      <c r="AW109" s="275"/>
      <c r="AX109" s="445"/>
      <c r="AY109" s="430"/>
      <c r="AZ109" s="431"/>
      <c r="BA109" s="432"/>
      <c r="BB109" s="388">
        <f>SUM(N109:O109,Z109:AB109)</f>
        <v>2</v>
      </c>
      <c r="BC109" s="431">
        <f t="shared" si="25"/>
        <v>0</v>
      </c>
      <c r="BD109" s="432">
        <f t="shared" si="25"/>
        <v>0</v>
      </c>
      <c r="BE109" s="447"/>
      <c r="BF109" s="360">
        <f t="shared" si="21"/>
        <v>0.5</v>
      </c>
      <c r="BG109" s="44"/>
      <c r="BH109" s="41"/>
      <c r="BI109" s="910" t="s">
        <v>102</v>
      </c>
      <c r="BJ109" s="911"/>
      <c r="BK109" s="911"/>
      <c r="BL109" s="911"/>
      <c r="BM109" s="912"/>
      <c r="BN109" s="869" t="s">
        <v>226</v>
      </c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  <c r="IV109" s="41"/>
    </row>
    <row r="110" spans="1:256" s="32" customFormat="1" ht="28.5" customHeight="1" thickBot="1" thickTop="1">
      <c r="A110" s="71">
        <v>16</v>
      </c>
      <c r="B110" s="1082" t="s">
        <v>122</v>
      </c>
      <c r="C110" s="1083"/>
      <c r="D110" s="90">
        <f>SUM(E110:K110,R110:W110)</f>
        <v>8</v>
      </c>
      <c r="E110" s="366"/>
      <c r="F110" s="121"/>
      <c r="G110" s="40"/>
      <c r="H110" s="36"/>
      <c r="I110" s="36"/>
      <c r="J110" s="36"/>
      <c r="K110" s="36"/>
      <c r="L110" s="36"/>
      <c r="M110" s="37"/>
      <c r="N110" s="343"/>
      <c r="O110" s="121"/>
      <c r="P110" s="40"/>
      <c r="Q110" s="55"/>
      <c r="R110" s="38"/>
      <c r="S110" s="40">
        <v>8</v>
      </c>
      <c r="T110" s="36"/>
      <c r="U110" s="36"/>
      <c r="V110" s="36"/>
      <c r="W110" s="36"/>
      <c r="X110" s="36"/>
      <c r="Y110" s="37">
        <v>10</v>
      </c>
      <c r="Z110" s="343"/>
      <c r="AA110" s="611"/>
      <c r="AB110" s="121">
        <v>5</v>
      </c>
      <c r="AC110" s="40"/>
      <c r="AD110" s="55"/>
      <c r="AE110" s="177" t="s">
        <v>30</v>
      </c>
      <c r="AF110" s="111" t="s">
        <v>184</v>
      </c>
      <c r="AG110" s="162"/>
      <c r="AH110" s="208"/>
      <c r="AI110" s="212"/>
      <c r="AJ110" s="192"/>
      <c r="AK110" s="192"/>
      <c r="AL110" s="217">
        <f>SUM(F110:I110,R110:U110)</f>
        <v>8</v>
      </c>
      <c r="AM110" s="640"/>
      <c r="AN110" s="195"/>
      <c r="AO110" s="195"/>
      <c r="AP110" s="103"/>
      <c r="AQ110" s="263">
        <f>+M110+Y110</f>
        <v>10</v>
      </c>
      <c r="AR110" s="54"/>
      <c r="AS110" s="269">
        <f>SUM(AH110:AQ110)</f>
        <v>18</v>
      </c>
      <c r="AT110" s="106">
        <f t="shared" si="23"/>
        <v>0</v>
      </c>
      <c r="AU110" s="69">
        <f t="shared" si="24"/>
        <v>18</v>
      </c>
      <c r="AV110" s="53">
        <f t="shared" si="18"/>
        <v>0</v>
      </c>
      <c r="AW110" s="277"/>
      <c r="AX110" s="444"/>
      <c r="AY110" s="388"/>
      <c r="AZ110" s="431"/>
      <c r="BA110" s="431"/>
      <c r="BB110" s="388">
        <f>SUM(N110:O110,Z110:AB110)</f>
        <v>5</v>
      </c>
      <c r="BC110" s="431">
        <f t="shared" si="25"/>
        <v>0</v>
      </c>
      <c r="BD110" s="432">
        <f t="shared" si="25"/>
        <v>0</v>
      </c>
      <c r="BE110" s="231"/>
      <c r="BF110" s="360">
        <f t="shared" si="21"/>
        <v>0</v>
      </c>
      <c r="BG110" s="44"/>
      <c r="BH110" s="41"/>
      <c r="BI110" s="319" t="s">
        <v>57</v>
      </c>
      <c r="BJ110" s="320" t="s">
        <v>58</v>
      </c>
      <c r="BK110" s="321" t="s">
        <v>64</v>
      </c>
      <c r="BL110" s="322" t="s">
        <v>77</v>
      </c>
      <c r="BM110" s="325" t="s">
        <v>84</v>
      </c>
      <c r="BN110" s="870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  <c r="IV110" s="41"/>
    </row>
    <row r="111" spans="1:256" s="32" customFormat="1" ht="27.75" customHeight="1" thickBot="1" thickTop="1">
      <c r="A111" s="179">
        <v>17</v>
      </c>
      <c r="B111" s="1084" t="s">
        <v>174</v>
      </c>
      <c r="C111" s="1085"/>
      <c r="D111" s="90">
        <f>SUM(E111:K111,R111:W111)</f>
        <v>20</v>
      </c>
      <c r="E111" s="367"/>
      <c r="F111" s="70"/>
      <c r="G111" s="36"/>
      <c r="H111" s="36">
        <v>10</v>
      </c>
      <c r="I111" s="36"/>
      <c r="J111" s="36"/>
      <c r="K111" s="36"/>
      <c r="L111" s="36"/>
      <c r="M111" s="37"/>
      <c r="N111" s="343"/>
      <c r="O111" s="70"/>
      <c r="P111" s="36"/>
      <c r="Q111" s="37"/>
      <c r="R111" s="70"/>
      <c r="S111" s="48"/>
      <c r="T111" s="103">
        <v>10</v>
      </c>
      <c r="U111" s="103"/>
      <c r="V111" s="103"/>
      <c r="W111" s="48"/>
      <c r="X111" s="48"/>
      <c r="Y111" s="49"/>
      <c r="Z111" s="349"/>
      <c r="AA111" s="613"/>
      <c r="AB111" s="243"/>
      <c r="AC111" s="48"/>
      <c r="AD111" s="49"/>
      <c r="AE111" s="177" t="s">
        <v>30</v>
      </c>
      <c r="AF111" s="54" t="s">
        <v>5</v>
      </c>
      <c r="AG111" s="180"/>
      <c r="AH111" s="261"/>
      <c r="AI111" s="205"/>
      <c r="AJ111" s="203"/>
      <c r="AK111" s="203"/>
      <c r="AL111" s="201"/>
      <c r="AM111" s="201"/>
      <c r="AN111" s="199">
        <f>SUM(H111,T111)</f>
        <v>20</v>
      </c>
      <c r="AO111" s="199"/>
      <c r="AP111" s="123"/>
      <c r="AQ111" s="268">
        <f>SUM(M111,Y111)</f>
        <v>0</v>
      </c>
      <c r="AR111" s="274"/>
      <c r="AS111" s="645">
        <f>SUM(AH111:AQ111)</f>
        <v>20</v>
      </c>
      <c r="AT111" s="106">
        <f t="shared" si="23"/>
        <v>0</v>
      </c>
      <c r="AU111" s="69">
        <f t="shared" si="24"/>
        <v>20</v>
      </c>
      <c r="AV111" s="278">
        <f t="shared" si="18"/>
        <v>0</v>
      </c>
      <c r="AW111" s="181"/>
      <c r="AX111" s="260"/>
      <c r="AY111" s="391"/>
      <c r="AZ111" s="436"/>
      <c r="BA111" s="437"/>
      <c r="BB111" s="391"/>
      <c r="BC111" s="436"/>
      <c r="BD111" s="437"/>
      <c r="BE111" s="448">
        <f>SUM(Z111:AD111,N111:Q111)</f>
        <v>0</v>
      </c>
      <c r="BF111" s="362">
        <f t="shared" si="21"/>
        <v>0</v>
      </c>
      <c r="BG111" s="483"/>
      <c r="BH111" s="469" t="s">
        <v>27</v>
      </c>
      <c r="BI111" s="708">
        <f>SUM(AV56)</f>
        <v>19</v>
      </c>
      <c r="BJ111" s="709">
        <f>SUM(AW56)</f>
        <v>7</v>
      </c>
      <c r="BK111" s="709">
        <f>SUM(AX56)</f>
        <v>13</v>
      </c>
      <c r="BL111" s="709">
        <f>SUM(BA56)</f>
        <v>4</v>
      </c>
      <c r="BM111" s="710">
        <f>SUM(BD56)</f>
        <v>0</v>
      </c>
      <c r="BN111" s="350">
        <f>SUM(BE56)</f>
        <v>6</v>
      </c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  <c r="IV111" s="41"/>
    </row>
    <row r="112" spans="1:66" ht="30" customHeight="1" thickBot="1" thickTop="1">
      <c r="A112" s="71">
        <v>18</v>
      </c>
      <c r="B112" s="1136" t="s">
        <v>42</v>
      </c>
      <c r="C112" s="1137"/>
      <c r="D112" s="90">
        <f>SUM(D92:D111)</f>
        <v>838</v>
      </c>
      <c r="E112" s="345">
        <f>SUM(E92:E111)</f>
        <v>126</v>
      </c>
      <c r="F112" s="293">
        <f>SUM(F92:F111)</f>
        <v>50</v>
      </c>
      <c r="G112" s="293">
        <f aca="true" t="shared" si="26" ref="G112:M112">SUM(G92:G111)</f>
        <v>35</v>
      </c>
      <c r="H112" s="293">
        <f t="shared" si="26"/>
        <v>40</v>
      </c>
      <c r="I112" s="293">
        <f t="shared" si="26"/>
        <v>12</v>
      </c>
      <c r="J112" s="293">
        <f t="shared" si="26"/>
        <v>8</v>
      </c>
      <c r="K112" s="293">
        <f t="shared" si="26"/>
        <v>226</v>
      </c>
      <c r="L112" s="293">
        <f t="shared" si="26"/>
        <v>220</v>
      </c>
      <c r="M112" s="293">
        <f t="shared" si="26"/>
        <v>125</v>
      </c>
      <c r="N112" s="707">
        <f>SUM(N92:N111)</f>
        <v>2</v>
      </c>
      <c r="O112" s="706">
        <f>SUM(O92:O111)</f>
        <v>4</v>
      </c>
      <c r="P112" s="90">
        <f aca="true" t="shared" si="27" ref="P112:Y112">SUM(P92:P111)</f>
        <v>4</v>
      </c>
      <c r="Q112" s="90">
        <f t="shared" si="27"/>
        <v>4</v>
      </c>
      <c r="R112" s="90">
        <f t="shared" si="27"/>
        <v>58</v>
      </c>
      <c r="S112" s="90">
        <f t="shared" si="27"/>
        <v>63</v>
      </c>
      <c r="T112" s="90">
        <f t="shared" si="27"/>
        <v>40</v>
      </c>
      <c r="U112" s="90">
        <f t="shared" si="27"/>
        <v>12</v>
      </c>
      <c r="V112" s="90">
        <f t="shared" si="27"/>
        <v>8</v>
      </c>
      <c r="W112" s="90">
        <f t="shared" si="27"/>
        <v>160</v>
      </c>
      <c r="X112" s="90">
        <f t="shared" si="27"/>
        <v>150</v>
      </c>
      <c r="Y112" s="90">
        <f t="shared" si="27"/>
        <v>180</v>
      </c>
      <c r="Z112" s="345">
        <f>SUM(Z92:Z111)</f>
        <v>4.25</v>
      </c>
      <c r="AA112" s="614">
        <f>SUM(AA92:AA111)</f>
        <v>4</v>
      </c>
      <c r="AB112" s="706">
        <f>SUM(AB92:AB111)</f>
        <v>14.75</v>
      </c>
      <c r="AC112" s="90">
        <f>SUM(AC92:AC111)</f>
        <v>12</v>
      </c>
      <c r="AD112" s="90">
        <f>SUM(AD92:AD111)</f>
        <v>11</v>
      </c>
      <c r="AE112" s="90"/>
      <c r="AF112" s="90"/>
      <c r="AG112" s="303"/>
      <c r="AH112" s="304">
        <f aca="true" t="shared" si="28" ref="AH112:AS112">SUM(AH92:AH111)</f>
        <v>0</v>
      </c>
      <c r="AI112" s="305">
        <f t="shared" si="28"/>
        <v>45</v>
      </c>
      <c r="AJ112" s="306">
        <f t="shared" si="28"/>
        <v>74</v>
      </c>
      <c r="AK112" s="306">
        <f t="shared" si="28"/>
        <v>0</v>
      </c>
      <c r="AL112" s="307">
        <f t="shared" si="28"/>
        <v>127</v>
      </c>
      <c r="AM112" s="307">
        <f t="shared" si="28"/>
        <v>20</v>
      </c>
      <c r="AN112" s="308">
        <f t="shared" si="28"/>
        <v>20</v>
      </c>
      <c r="AO112" s="308">
        <f t="shared" si="28"/>
        <v>0</v>
      </c>
      <c r="AP112" s="309">
        <f t="shared" si="28"/>
        <v>40</v>
      </c>
      <c r="AQ112" s="309">
        <f>SUM(AQ92:AQ103,AQ105:AQ111)</f>
        <v>286</v>
      </c>
      <c r="AR112" s="309">
        <f t="shared" si="28"/>
        <v>20</v>
      </c>
      <c r="AS112" s="309">
        <f t="shared" si="28"/>
        <v>602</v>
      </c>
      <c r="AT112" s="309">
        <f>SUM(AT92:AT103,AT105:AT111)</f>
        <v>380</v>
      </c>
      <c r="AU112" s="226">
        <f aca="true" t="shared" si="29" ref="AU112:BF112">SUM(AU92:AU111)</f>
        <v>988</v>
      </c>
      <c r="AV112" s="309">
        <f t="shared" si="29"/>
        <v>370</v>
      </c>
      <c r="AW112" s="776">
        <f t="shared" si="29"/>
        <v>0</v>
      </c>
      <c r="AX112" s="775">
        <f t="shared" si="29"/>
        <v>4</v>
      </c>
      <c r="AY112" s="449">
        <f t="shared" si="29"/>
        <v>7</v>
      </c>
      <c r="AZ112" s="449">
        <f t="shared" si="29"/>
        <v>1</v>
      </c>
      <c r="BA112" s="449">
        <f t="shared" si="29"/>
        <v>0</v>
      </c>
      <c r="BB112" s="450">
        <f t="shared" si="29"/>
        <v>18</v>
      </c>
      <c r="BC112" s="450">
        <f t="shared" si="29"/>
        <v>15</v>
      </c>
      <c r="BD112" s="450">
        <f t="shared" si="29"/>
        <v>15</v>
      </c>
      <c r="BE112" s="774">
        <f t="shared" si="29"/>
        <v>0</v>
      </c>
      <c r="BF112" s="773">
        <f t="shared" si="29"/>
        <v>6.25</v>
      </c>
      <c r="BG112" s="484"/>
      <c r="BH112" s="470" t="s">
        <v>26</v>
      </c>
      <c r="BI112" s="711">
        <f>SUM(AW82)</f>
        <v>0</v>
      </c>
      <c r="BJ112" s="712">
        <f>SUM(AX82)</f>
        <v>4</v>
      </c>
      <c r="BK112" s="712">
        <f>SUM(AY82)</f>
        <v>2</v>
      </c>
      <c r="BL112" s="712">
        <f>SUM(BB82)</f>
        <v>13</v>
      </c>
      <c r="BM112" s="713">
        <f>SUM(BE82)</f>
        <v>0</v>
      </c>
      <c r="BN112" s="351">
        <f>SUM(BF82)</f>
        <v>5.25</v>
      </c>
    </row>
    <row r="113" spans="1:66" ht="22.5" customHeight="1" thickBot="1" thickTop="1">
      <c r="A113" s="71">
        <v>19</v>
      </c>
      <c r="B113" s="1140" t="s">
        <v>44</v>
      </c>
      <c r="C113" s="1141"/>
      <c r="D113" s="90">
        <f>SUM(M112+Y112)</f>
        <v>305</v>
      </c>
      <c r="E113" s="291"/>
      <c r="F113" s="107"/>
      <c r="G113" s="107"/>
      <c r="H113" s="107"/>
      <c r="I113" s="107"/>
      <c r="J113" s="107"/>
      <c r="K113" s="107"/>
      <c r="L113" s="107"/>
      <c r="M113" s="107"/>
      <c r="N113" s="970">
        <f>SUM(N112:Q112)</f>
        <v>14</v>
      </c>
      <c r="O113" s="970"/>
      <c r="P113" s="970"/>
      <c r="Q113" s="970"/>
      <c r="R113" s="107"/>
      <c r="S113" s="107"/>
      <c r="T113" s="107"/>
      <c r="U113" s="107"/>
      <c r="V113" s="107"/>
      <c r="W113" s="107"/>
      <c r="X113" s="107"/>
      <c r="Y113" s="107"/>
      <c r="Z113" s="970">
        <f>SUM(Z112:AD112)</f>
        <v>46</v>
      </c>
      <c r="AA113" s="970"/>
      <c r="AB113" s="970"/>
      <c r="AC113" s="970"/>
      <c r="AD113" s="971"/>
      <c r="AE113" s="93"/>
      <c r="AF113" s="93"/>
      <c r="AG113" s="93"/>
      <c r="AH113" s="995">
        <f>SUM(AH112:AP112)</f>
        <v>326</v>
      </c>
      <c r="AI113" s="996"/>
      <c r="AJ113" s="996"/>
      <c r="AK113" s="996"/>
      <c r="AL113" s="996"/>
      <c r="AM113" s="996"/>
      <c r="AN113" s="996"/>
      <c r="AO113" s="996"/>
      <c r="AP113" s="996"/>
      <c r="AQ113" s="672">
        <f>SUM(AQ104)</f>
        <v>19</v>
      </c>
      <c r="AR113" s="42"/>
      <c r="AS113" s="44"/>
      <c r="AT113" s="236">
        <f>SUM(AT104)</f>
        <v>6</v>
      </c>
      <c r="AU113" s="238"/>
      <c r="AV113" s="14"/>
      <c r="AW113" s="776"/>
      <c r="AX113" s="775"/>
      <c r="AY113" s="780">
        <f>SUM(AY112:BA112)</f>
        <v>8</v>
      </c>
      <c r="AZ113" s="781"/>
      <c r="BA113" s="782"/>
      <c r="BB113" s="777">
        <f>SUM(BB112:BD112)</f>
        <v>48</v>
      </c>
      <c r="BC113" s="778"/>
      <c r="BD113" s="779"/>
      <c r="BE113" s="774"/>
      <c r="BF113" s="773"/>
      <c r="BG113" s="484"/>
      <c r="BH113" s="486" t="s">
        <v>25</v>
      </c>
      <c r="BI113" s="714">
        <f>SUM(AW112)</f>
        <v>0</v>
      </c>
      <c r="BJ113" s="715">
        <f>SUM(AX112)</f>
        <v>4</v>
      </c>
      <c r="BK113" s="715">
        <f>SUM(AY112)</f>
        <v>7</v>
      </c>
      <c r="BL113" s="715">
        <f>SUM(BB112-5)</f>
        <v>13</v>
      </c>
      <c r="BM113" s="716">
        <f>SUM(BE112)</f>
        <v>0</v>
      </c>
      <c r="BN113" s="491">
        <f>SUM(BF112)</f>
        <v>6.25</v>
      </c>
    </row>
    <row r="114" spans="1:66" ht="21.75" customHeight="1" thickBot="1" thickTop="1">
      <c r="A114" s="184">
        <v>20</v>
      </c>
      <c r="B114" s="1140" t="s">
        <v>43</v>
      </c>
      <c r="C114" s="1141"/>
      <c r="D114" s="221">
        <f>SUM(L112+X112)</f>
        <v>370</v>
      </c>
      <c r="E114" s="294"/>
      <c r="F114" s="108"/>
      <c r="G114" s="108"/>
      <c r="H114" s="108"/>
      <c r="I114" s="108"/>
      <c r="J114" s="108"/>
      <c r="K114" s="108"/>
      <c r="L114" s="108"/>
      <c r="M114" s="108"/>
      <c r="N114" s="1314">
        <f>SUM(N113,Z113)</f>
        <v>60</v>
      </c>
      <c r="O114" s="1315"/>
      <c r="P114" s="1315"/>
      <c r="Q114" s="1315"/>
      <c r="R114" s="1315"/>
      <c r="S114" s="1315"/>
      <c r="T114" s="1315"/>
      <c r="U114" s="1315"/>
      <c r="V114" s="1315"/>
      <c r="W114" s="1315"/>
      <c r="X114" s="1315"/>
      <c r="Y114" s="1315"/>
      <c r="Z114" s="1315"/>
      <c r="AA114" s="1315"/>
      <c r="AB114" s="1315"/>
      <c r="AC114" s="1315"/>
      <c r="AD114" s="1316"/>
      <c r="AE114" s="488"/>
      <c r="AF114" s="93"/>
      <c r="AG114" s="93"/>
      <c r="AH114" s="15"/>
      <c r="AI114" s="15"/>
      <c r="AJ114" s="15"/>
      <c r="AK114" s="15"/>
      <c r="AL114" s="15"/>
      <c r="AM114" s="15"/>
      <c r="AN114" s="15"/>
      <c r="AO114" s="15"/>
      <c r="AP114" s="15"/>
      <c r="AQ114" s="673">
        <f>SUM(AQ112:AQ113)</f>
        <v>305</v>
      </c>
      <c r="AR114" s="15"/>
      <c r="AS114" s="15"/>
      <c r="AT114" s="310">
        <f>SUM(AT112:AT113)</f>
        <v>386</v>
      </c>
      <c r="AU114" s="239"/>
      <c r="AV114" s="14"/>
      <c r="AW114" s="981">
        <f>SUM(AW112:BE112)</f>
        <v>60</v>
      </c>
      <c r="AX114" s="982"/>
      <c r="AY114" s="982"/>
      <c r="AZ114" s="982"/>
      <c r="BA114" s="982"/>
      <c r="BB114" s="982"/>
      <c r="BC114" s="982"/>
      <c r="BD114" s="982"/>
      <c r="BE114" s="983"/>
      <c r="BG114" s="485"/>
      <c r="BH114" s="487" t="s">
        <v>265</v>
      </c>
      <c r="BI114" s="717"/>
      <c r="BJ114" s="718"/>
      <c r="BK114" s="719"/>
      <c r="BL114" s="719">
        <f>SUM(BB110)</f>
        <v>5</v>
      </c>
      <c r="BM114" s="720"/>
      <c r="BN114" s="492"/>
    </row>
    <row r="115" spans="1:66" ht="23.25" customHeight="1" thickBot="1" thickTop="1">
      <c r="A115" s="883">
        <v>21</v>
      </c>
      <c r="B115" s="1075" t="s">
        <v>47</v>
      </c>
      <c r="C115" s="1076"/>
      <c r="D115" s="1073">
        <f>SUM(D112,D113,D114)</f>
        <v>1513</v>
      </c>
      <c r="E115" s="1073"/>
      <c r="F115" s="1034" t="s">
        <v>89</v>
      </c>
      <c r="G115" s="1034"/>
      <c r="H115" s="1034"/>
      <c r="I115" s="1034"/>
      <c r="J115" s="1034"/>
      <c r="K115" s="1034"/>
      <c r="L115" s="311">
        <f>SUM(K112,W112)</f>
        <v>386</v>
      </c>
      <c r="M115" s="108"/>
      <c r="N115" s="100"/>
      <c r="O115" s="100"/>
      <c r="P115" s="100"/>
      <c r="Q115" s="100"/>
      <c r="R115" s="108"/>
      <c r="S115" s="108"/>
      <c r="T115" s="108"/>
      <c r="U115" s="108"/>
      <c r="V115" s="108"/>
      <c r="W115" s="108"/>
      <c r="X115" s="108"/>
      <c r="Y115" s="108"/>
      <c r="Z115" s="100"/>
      <c r="AA115" s="100"/>
      <c r="AB115" s="100"/>
      <c r="AC115" s="100"/>
      <c r="AD115" s="100"/>
      <c r="AE115" s="93"/>
      <c r="AF115" s="93"/>
      <c r="AG115" s="93"/>
      <c r="AH115" s="15"/>
      <c r="AI115" s="15"/>
      <c r="AJ115" s="15"/>
      <c r="AK115" s="15"/>
      <c r="AL115" s="15"/>
      <c r="AM115" s="15"/>
      <c r="AN115" s="15"/>
      <c r="AO115" s="45"/>
      <c r="AP115" s="15"/>
      <c r="AQ115" s="15"/>
      <c r="AR115" s="15"/>
      <c r="AS115" s="15"/>
      <c r="AT115" s="15"/>
      <c r="AU115" s="15"/>
      <c r="AV115" s="237"/>
      <c r="AW115" s="15"/>
      <c r="AX115" s="15"/>
      <c r="AY115" s="15"/>
      <c r="AZ115" s="15"/>
      <c r="BA115" s="15"/>
      <c r="BB115" s="15"/>
      <c r="BC115" s="15"/>
      <c r="BD115" s="15"/>
      <c r="BE115" s="15"/>
      <c r="BH115" s="465" t="s">
        <v>225</v>
      </c>
      <c r="BI115" s="464">
        <f>SUM(BI111,BI112,BI113:BI114)</f>
        <v>19</v>
      </c>
      <c r="BJ115" s="464">
        <f>SUM(BJ111,BJ112,BJ113:BJ114)</f>
        <v>15</v>
      </c>
      <c r="BK115" s="464">
        <f>SUM(BK111,BK112,BK113:BK114)</f>
        <v>22</v>
      </c>
      <c r="BL115" s="455">
        <f>SUM(BL111,BL112,BL113:BL114)</f>
        <v>35</v>
      </c>
      <c r="BM115" s="456">
        <f>SUM(BM98:BM114)</f>
        <v>0</v>
      </c>
      <c r="BN115" s="641">
        <f>SUM(BN111:BN114)</f>
        <v>17.5</v>
      </c>
    </row>
    <row r="116" spans="1:66" ht="21" customHeight="1" thickBot="1" thickTop="1">
      <c r="A116" s="885"/>
      <c r="B116" s="1077"/>
      <c r="C116" s="1078"/>
      <c r="D116" s="1074"/>
      <c r="E116" s="1074"/>
      <c r="F116" s="1079" t="s">
        <v>264</v>
      </c>
      <c r="G116" s="1080"/>
      <c r="H116" s="1080"/>
      <c r="I116" s="1080"/>
      <c r="J116" s="1080"/>
      <c r="K116" s="1081"/>
      <c r="L116" s="676">
        <f>SUM(H101,H106,T101)</f>
        <v>20</v>
      </c>
      <c r="M116" s="108"/>
      <c r="N116" s="100"/>
      <c r="O116" s="100"/>
      <c r="P116" s="100"/>
      <c r="Q116" s="100"/>
      <c r="R116" s="108"/>
      <c r="S116" s="108"/>
      <c r="T116" s="108"/>
      <c r="U116" s="108"/>
      <c r="V116" s="108"/>
      <c r="W116" s="108"/>
      <c r="X116" s="108"/>
      <c r="Y116" s="108"/>
      <c r="Z116" s="100"/>
      <c r="AA116" s="100"/>
      <c r="AB116" s="100"/>
      <c r="AC116" s="100"/>
      <c r="AD116" s="100"/>
      <c r="AE116" s="93"/>
      <c r="AF116" s="93"/>
      <c r="AG116" s="93"/>
      <c r="AH116" s="15"/>
      <c r="AI116" s="15"/>
      <c r="AJ116" s="15"/>
      <c r="AK116" s="15"/>
      <c r="AL116" s="15"/>
      <c r="AM116" s="15"/>
      <c r="AN116" s="15"/>
      <c r="AO116" s="45"/>
      <c r="AP116" s="15"/>
      <c r="AQ116" s="15"/>
      <c r="AR116" s="15"/>
      <c r="AS116" s="15"/>
      <c r="AT116" s="15"/>
      <c r="AU116" s="15"/>
      <c r="AV116" s="237"/>
      <c r="AW116" s="15"/>
      <c r="AX116" s="15"/>
      <c r="AY116" s="15"/>
      <c r="AZ116" s="15"/>
      <c r="BA116" s="15"/>
      <c r="BB116" s="15"/>
      <c r="BC116" s="15"/>
      <c r="BD116" s="15"/>
      <c r="BE116" s="15"/>
      <c r="BH116" s="465"/>
      <c r="BI116" s="677"/>
      <c r="BJ116" s="677"/>
      <c r="BK116" s="677"/>
      <c r="BL116" s="677"/>
      <c r="BM116" s="678"/>
      <c r="BN116" s="679"/>
    </row>
    <row r="117" spans="1:65" ht="27.75" customHeight="1" thickBot="1" thickTop="1">
      <c r="A117" s="185"/>
      <c r="B117" s="1120" t="s">
        <v>254</v>
      </c>
      <c r="C117" s="1121"/>
      <c r="D117" s="1121"/>
      <c r="E117" s="1121"/>
      <c r="F117" s="1121"/>
      <c r="G117" s="1121"/>
      <c r="H117" s="1121"/>
      <c r="I117" s="1121"/>
      <c r="J117" s="1121"/>
      <c r="K117" s="1121"/>
      <c r="L117" s="1122"/>
      <c r="M117" s="15"/>
      <c r="AG117" s="15"/>
      <c r="AH117" s="319" t="s">
        <v>57</v>
      </c>
      <c r="AI117" s="666" t="s">
        <v>210</v>
      </c>
      <c r="AJ117" s="656" t="s">
        <v>140</v>
      </c>
      <c r="AK117" s="657" t="s">
        <v>58</v>
      </c>
      <c r="AL117" s="320" t="s">
        <v>210</v>
      </c>
      <c r="AM117" s="658" t="s">
        <v>140</v>
      </c>
      <c r="AN117" s="667" t="s">
        <v>64</v>
      </c>
      <c r="AO117" s="659" t="s">
        <v>256</v>
      </c>
      <c r="AP117" s="668" t="s">
        <v>128</v>
      </c>
      <c r="AQ117" s="668" t="s">
        <v>210</v>
      </c>
      <c r="AR117" s="669" t="s">
        <v>140</v>
      </c>
      <c r="AS117" s="660" t="s">
        <v>77</v>
      </c>
      <c r="AT117" s="646" t="s">
        <v>256</v>
      </c>
      <c r="AU117" s="661" t="s">
        <v>128</v>
      </c>
      <c r="AV117" s="661" t="s">
        <v>210</v>
      </c>
      <c r="AW117" s="662" t="s">
        <v>32</v>
      </c>
      <c r="AX117" s="663" t="s">
        <v>198</v>
      </c>
      <c r="AY117" s="664" t="s">
        <v>181</v>
      </c>
      <c r="AZ117" s="670" t="s">
        <v>263</v>
      </c>
      <c r="BA117" s="665" t="s">
        <v>138</v>
      </c>
      <c r="BB117" s="665" t="s">
        <v>87</v>
      </c>
      <c r="BC117" s="586" t="s">
        <v>120</v>
      </c>
      <c r="BD117" s="1312" t="s">
        <v>2</v>
      </c>
      <c r="BE117" s="1313"/>
      <c r="BF117" s="726" t="s">
        <v>139</v>
      </c>
      <c r="BH117" s="466" t="s">
        <v>214</v>
      </c>
      <c r="BI117" s="472"/>
      <c r="BJ117" s="473"/>
      <c r="BK117" s="721">
        <f>SUM(AY56)</f>
        <v>6</v>
      </c>
      <c r="BL117" s="721">
        <f>SUM(BB56)</f>
        <v>2</v>
      </c>
      <c r="BM117" s="474"/>
    </row>
    <row r="118" spans="1:65" ht="30.75" customHeight="1" thickBot="1" thickTop="1">
      <c r="A118" s="186"/>
      <c r="B118" s="14"/>
      <c r="C118" s="14"/>
      <c r="D118" s="14"/>
      <c r="E118" s="14"/>
      <c r="F118" s="14"/>
      <c r="G118" s="14"/>
      <c r="H118" s="14"/>
      <c r="I118" s="14"/>
      <c r="J118" s="1251" t="s">
        <v>91</v>
      </c>
      <c r="K118" s="1252"/>
      <c r="L118" s="232" t="s">
        <v>56</v>
      </c>
      <c r="M118" s="969" t="s">
        <v>180</v>
      </c>
      <c r="N118" s="969"/>
      <c r="O118" s="1265" t="s">
        <v>207</v>
      </c>
      <c r="P118" s="1265"/>
      <c r="Q118" s="1261" t="s">
        <v>256</v>
      </c>
      <c r="R118" s="1261"/>
      <c r="S118" s="1250" t="s">
        <v>136</v>
      </c>
      <c r="T118" s="1250"/>
      <c r="U118" s="804" t="s">
        <v>86</v>
      </c>
      <c r="V118" s="804"/>
      <c r="W118" s="804" t="s">
        <v>92</v>
      </c>
      <c r="X118" s="804"/>
      <c r="Y118" s="969" t="s">
        <v>43</v>
      </c>
      <c r="Z118" s="969"/>
      <c r="AA118" s="683" t="s">
        <v>175</v>
      </c>
      <c r="AB118" s="957" t="s">
        <v>2</v>
      </c>
      <c r="AC118" s="958"/>
      <c r="AD118" s="315" t="s">
        <v>120</v>
      </c>
      <c r="AE118" s="681" t="s">
        <v>48</v>
      </c>
      <c r="AG118" s="119" t="s">
        <v>27</v>
      </c>
      <c r="AH118" s="647">
        <f>SUM(AH56)</f>
        <v>348</v>
      </c>
      <c r="AI118" s="648">
        <f>SUM(E38:E45)</f>
        <v>37</v>
      </c>
      <c r="AJ118" s="649">
        <f>SUM(AQ38:AQ45)</f>
        <v>115</v>
      </c>
      <c r="AK118" s="647">
        <f>SUM(AI56)</f>
        <v>129</v>
      </c>
      <c r="AL118" s="648">
        <f>SUM(E46:E47,E48)</f>
        <v>8</v>
      </c>
      <c r="AM118" s="649">
        <f>SUM(AQ46:AQ47,AQ48)</f>
        <v>40</v>
      </c>
      <c r="AN118" s="647">
        <f>SUM(AJ56)</f>
        <v>171</v>
      </c>
      <c r="AO118" s="363">
        <f>SUM(AK56)</f>
        <v>0</v>
      </c>
      <c r="AP118" s="648">
        <f>SUM(AP49,AP50)</f>
        <v>40</v>
      </c>
      <c r="AQ118" s="650">
        <f>SUM(E49,E50)</f>
        <v>42</v>
      </c>
      <c r="AR118" s="651">
        <f>SUM(AQ49,AQ50)</f>
        <v>75</v>
      </c>
      <c r="AS118" s="652">
        <f>SUM(AL56)</f>
        <v>53</v>
      </c>
      <c r="AT118" s="363">
        <f>SUM(AO56)</f>
        <v>0</v>
      </c>
      <c r="AU118" s="582">
        <f>SUM(AP51:AP52)</f>
        <v>0</v>
      </c>
      <c r="AV118" s="75">
        <f>SUM(E51:E52,E53)</f>
        <v>37</v>
      </c>
      <c r="AW118" s="582">
        <f>SUM(AQ51:AQ52,AQ53)</f>
        <v>55</v>
      </c>
      <c r="AX118" s="653">
        <f>SUM(AQ55:AQ55)</f>
        <v>0</v>
      </c>
      <c r="AY118" s="172">
        <f>SUM(AN56)</f>
        <v>20</v>
      </c>
      <c r="AZ118" s="655">
        <f>SUM(AH118:AY118)</f>
        <v>1170</v>
      </c>
      <c r="BA118" s="654">
        <f>SUM(AS56)</f>
        <v>220</v>
      </c>
      <c r="BB118" s="654">
        <f>SUM(AU56)</f>
        <v>260</v>
      </c>
      <c r="BC118" s="729">
        <f>SUM(D55)</f>
        <v>4</v>
      </c>
      <c r="BD118" s="1310">
        <f>SUM(AZ118:BC118)</f>
        <v>1654</v>
      </c>
      <c r="BE118" s="1311"/>
      <c r="BF118" s="727">
        <f>SUM(AJ118,AM118,AR118,AW118)</f>
        <v>285</v>
      </c>
      <c r="BH118" s="466" t="s">
        <v>215</v>
      </c>
      <c r="BI118" s="475"/>
      <c r="BJ118" s="373"/>
      <c r="BK118" s="722">
        <f>SUM(AZ82)</f>
        <v>2</v>
      </c>
      <c r="BL118" s="722">
        <f>SUM(BC82)</f>
        <v>17</v>
      </c>
      <c r="BM118" s="389"/>
    </row>
    <row r="119" spans="1:65" ht="23.25" customHeight="1" thickBot="1">
      <c r="A119" s="16"/>
      <c r="B119" s="848" t="s">
        <v>123</v>
      </c>
      <c r="C119" s="849"/>
      <c r="D119" s="849"/>
      <c r="E119" s="849"/>
      <c r="F119" s="849"/>
      <c r="G119" s="849"/>
      <c r="H119" s="354"/>
      <c r="I119" s="355"/>
      <c r="J119" s="1253"/>
      <c r="K119" s="1254"/>
      <c r="L119" s="233" t="s">
        <v>27</v>
      </c>
      <c r="M119" s="812">
        <f>SUM(F38:H53,R38:T53)</f>
        <v>701</v>
      </c>
      <c r="N119" s="812"/>
      <c r="O119" s="1264">
        <f>SUM(E56)</f>
        <v>124</v>
      </c>
      <c r="P119" s="1264"/>
      <c r="Q119" s="1263" t="s">
        <v>30</v>
      </c>
      <c r="R119" s="1263"/>
      <c r="S119" s="809">
        <f>SUM(I38:J54,U38:V54)</f>
        <v>40</v>
      </c>
      <c r="T119" s="809"/>
      <c r="U119" s="812">
        <f>SUM(K56,W56)</f>
        <v>220</v>
      </c>
      <c r="V119" s="812"/>
      <c r="W119" s="812">
        <f>D57</f>
        <v>285</v>
      </c>
      <c r="X119" s="812"/>
      <c r="Y119" s="812">
        <f>SUM(L56,X56)</f>
        <v>260</v>
      </c>
      <c r="Z119" s="812"/>
      <c r="AA119" s="684">
        <f>SUM(D54)</f>
        <v>20</v>
      </c>
      <c r="AB119" s="790">
        <f>SUM(M119:AA119)</f>
        <v>1650</v>
      </c>
      <c r="AC119" s="791"/>
      <c r="AD119" s="315">
        <f>SUM(D55)</f>
        <v>4</v>
      </c>
      <c r="AE119" s="682">
        <f>SUM(AB119:AD119)</f>
        <v>1654</v>
      </c>
      <c r="AG119" s="119" t="s">
        <v>26</v>
      </c>
      <c r="AH119" s="139">
        <f>SUM(AH82)</f>
        <v>0</v>
      </c>
      <c r="AI119" s="138">
        <v>0</v>
      </c>
      <c r="AJ119" s="140">
        <v>0</v>
      </c>
      <c r="AK119" s="139">
        <f>SUM(AI82)</f>
        <v>78</v>
      </c>
      <c r="AL119" s="138">
        <f>SUM(E79:E80)</f>
        <v>10</v>
      </c>
      <c r="AM119" s="140">
        <f>SUM(AQ79:AQ80)</f>
        <v>20</v>
      </c>
      <c r="AN119" s="139">
        <f>SUM(AJ82)</f>
        <v>16</v>
      </c>
      <c r="AO119" s="671">
        <f>SUM(AK82)</f>
        <v>0</v>
      </c>
      <c r="AP119" s="138">
        <f>SUM(AP79:AP80)</f>
        <v>0</v>
      </c>
      <c r="AQ119" s="138">
        <f>SUM(E77:E78)</f>
        <v>23</v>
      </c>
      <c r="AR119" s="220">
        <f>SUM(AQ77:AQ78)</f>
        <v>35</v>
      </c>
      <c r="AS119" s="139">
        <f>SUM(AL82)</f>
        <v>55</v>
      </c>
      <c r="AT119" s="138">
        <f>SUM(AM82)</f>
        <v>60</v>
      </c>
      <c r="AU119" s="138">
        <f>SUM(AP68)</f>
        <v>60</v>
      </c>
      <c r="AV119" s="118">
        <f>SUM(E66:E73,E75)</f>
        <v>60</v>
      </c>
      <c r="AW119" s="138">
        <f>SUM(AQ66:AQ73,AQ75)</f>
        <v>110</v>
      </c>
      <c r="AX119" s="219">
        <f>SUM(AQ85)</f>
        <v>0</v>
      </c>
      <c r="AY119" s="173">
        <f>SUM(AN82)</f>
        <v>20</v>
      </c>
      <c r="AZ119" s="142">
        <f>SUM(AH119:AY119)</f>
        <v>547</v>
      </c>
      <c r="BA119" s="142">
        <f>SUM(AT82)</f>
        <v>500</v>
      </c>
      <c r="BB119" s="142">
        <f>SUM(AV82)</f>
        <v>570</v>
      </c>
      <c r="BC119" s="730" t="s">
        <v>30</v>
      </c>
      <c r="BD119" s="1310">
        <f>SUM(AZ119:BB119)</f>
        <v>1617</v>
      </c>
      <c r="BE119" s="1311"/>
      <c r="BF119" s="727">
        <f>SUM(AJ119,AM119,AR119,AW119)</f>
        <v>165</v>
      </c>
      <c r="BH119" s="466" t="s">
        <v>219</v>
      </c>
      <c r="BI119" s="476"/>
      <c r="BJ119" s="403"/>
      <c r="BK119" s="723">
        <f>SUM(AZ112)</f>
        <v>1</v>
      </c>
      <c r="BL119" s="723">
        <f>SUM(BC112)</f>
        <v>15</v>
      </c>
      <c r="BM119" s="477"/>
    </row>
    <row r="120" spans="1:65" ht="24.75" customHeight="1" thickBot="1">
      <c r="A120" s="27"/>
      <c r="B120" s="846" t="s">
        <v>124</v>
      </c>
      <c r="C120" s="847"/>
      <c r="D120" s="847"/>
      <c r="E120" s="847"/>
      <c r="F120" s="847"/>
      <c r="G120" s="847"/>
      <c r="H120" s="354"/>
      <c r="I120" s="355"/>
      <c r="J120" s="1253"/>
      <c r="K120" s="1254"/>
      <c r="L120" s="233" t="s">
        <v>26</v>
      </c>
      <c r="M120" s="812">
        <f>SUM(F66:G80,R66:S80,H66,H68:H69,H71,H73:H80,T66,T68:T69,T75,T77:T80,T71:T73)</f>
        <v>149</v>
      </c>
      <c r="N120" s="812"/>
      <c r="O120" s="1264">
        <f>SUM(E82)</f>
        <v>93</v>
      </c>
      <c r="P120" s="1264"/>
      <c r="Q120" s="1263">
        <f>SUM(L86)</f>
        <v>60</v>
      </c>
      <c r="R120" s="1263"/>
      <c r="S120" s="809">
        <f>SUM(I66:J81,U66:V81)</f>
        <v>60</v>
      </c>
      <c r="T120" s="809"/>
      <c r="U120" s="812">
        <f>SUM(K82,W82)</f>
        <v>500</v>
      </c>
      <c r="V120" s="812"/>
      <c r="W120" s="812">
        <f>SUM(M82,Y82)</f>
        <v>165</v>
      </c>
      <c r="X120" s="812"/>
      <c r="Y120" s="812">
        <f>SUM(L82,X82)</f>
        <v>570</v>
      </c>
      <c r="Z120" s="812"/>
      <c r="AA120" s="684">
        <f>SUM(D81)</f>
        <v>20</v>
      </c>
      <c r="AB120" s="790">
        <f>SUM(M120:AA120)</f>
        <v>1617</v>
      </c>
      <c r="AC120" s="791"/>
      <c r="AD120" s="315" t="s">
        <v>30</v>
      </c>
      <c r="AE120" s="682">
        <f>SUM(AB120:AD120)</f>
        <v>1617</v>
      </c>
      <c r="AG120" s="956" t="s">
        <v>177</v>
      </c>
      <c r="AH120" s="838">
        <f>SUM(AH112)</f>
        <v>0</v>
      </c>
      <c r="AI120" s="900">
        <v>0</v>
      </c>
      <c r="AJ120" s="988">
        <v>0</v>
      </c>
      <c r="AK120" s="838">
        <f>SUM(AI112)</f>
        <v>45</v>
      </c>
      <c r="AL120" s="900">
        <f>SUM(E98:E99)</f>
        <v>35</v>
      </c>
      <c r="AM120" s="988">
        <f>SUM(AQ98:AQ99)</f>
        <v>55</v>
      </c>
      <c r="AN120" s="839">
        <f>SUM(AJ112)</f>
        <v>74</v>
      </c>
      <c r="AO120" s="900">
        <f>SUM(AK112)</f>
        <v>0</v>
      </c>
      <c r="AP120" s="901">
        <f>SUM(AP77)</f>
        <v>0</v>
      </c>
      <c r="AQ120" s="901">
        <f>SUM(E92:E95,E96,E97)</f>
        <v>24</v>
      </c>
      <c r="AR120" s="989">
        <f>SUM(AQ92:AQ95,AQ96,AQ97)</f>
        <v>100</v>
      </c>
      <c r="AS120" s="838">
        <f>SUM(AL112)</f>
        <v>127</v>
      </c>
      <c r="AT120" s="900">
        <f>SUM(AM112)</f>
        <v>20</v>
      </c>
      <c r="AU120" s="900">
        <f>SUM(AP100:AP107,AP108)</f>
        <v>40</v>
      </c>
      <c r="AV120" s="1118">
        <f>SUM(E100:E107,E108,E109:E110)</f>
        <v>67</v>
      </c>
      <c r="AW120" s="900">
        <f>SUM(AQ100:AQ107,AQ108,AQ109,AQ110)</f>
        <v>150</v>
      </c>
      <c r="AX120" s="1116">
        <f>SUM(AT104)</f>
        <v>6</v>
      </c>
      <c r="AY120" s="986">
        <f>SUM(AN112)</f>
        <v>20</v>
      </c>
      <c r="AZ120" s="984">
        <f>SUM(AH120:AW121,AY120)</f>
        <v>757</v>
      </c>
      <c r="BA120" s="984">
        <f>SUM(AT112)</f>
        <v>380</v>
      </c>
      <c r="BB120" s="984">
        <f>SUM(AV112)</f>
        <v>370</v>
      </c>
      <c r="BC120" s="1112" t="s">
        <v>30</v>
      </c>
      <c r="BD120" s="1304">
        <f>SUM(AZ120:BA121,BB120,BA124)</f>
        <v>1513</v>
      </c>
      <c r="BE120" s="1305"/>
      <c r="BF120" s="1114">
        <f>SUM(AJ120,AM120,AR120,AW120)</f>
        <v>305</v>
      </c>
      <c r="BH120" s="467" t="s">
        <v>223</v>
      </c>
      <c r="BI120" s="460">
        <f>SUM(BI117:BI119)</f>
        <v>0</v>
      </c>
      <c r="BJ120" s="461">
        <f>SUM(BJ117:BJ119)</f>
        <v>0</v>
      </c>
      <c r="BK120" s="461">
        <f>SUM(BK117:BK119)</f>
        <v>9</v>
      </c>
      <c r="BL120" s="461">
        <f>SUM(BL117:BL119)</f>
        <v>34</v>
      </c>
      <c r="BM120" s="462">
        <f>SUM(BM117:BM119)</f>
        <v>0</v>
      </c>
    </row>
    <row r="121" spans="1:65" ht="19.5" customHeight="1" thickBot="1">
      <c r="A121" s="27"/>
      <c r="B121" s="844" t="s">
        <v>126</v>
      </c>
      <c r="C121" s="845"/>
      <c r="D121" s="845"/>
      <c r="E121" s="845"/>
      <c r="F121" s="845"/>
      <c r="G121" s="845"/>
      <c r="H121" s="356"/>
      <c r="I121" s="357"/>
      <c r="J121" s="1253"/>
      <c r="K121" s="1254"/>
      <c r="L121" s="850" t="s">
        <v>25</v>
      </c>
      <c r="M121" s="852">
        <f>SUM(F92:G110,H92:H100,H102:H105,H107:H110,R92:S110,T92:T100,T102:T110,)</f>
        <v>246</v>
      </c>
      <c r="N121" s="852"/>
      <c r="O121" s="1258">
        <f>SUM(E112)</f>
        <v>126</v>
      </c>
      <c r="P121" s="1258"/>
      <c r="Q121" s="1262">
        <f>SUM(L116)</f>
        <v>20</v>
      </c>
      <c r="R121" s="1262"/>
      <c r="S121" s="808">
        <f>SUM(I92:J110,U92:V110)</f>
        <v>40</v>
      </c>
      <c r="T121" s="808"/>
      <c r="U121" s="852">
        <f>SUM(K92:K103,K105:K111,W92:W111)</f>
        <v>380</v>
      </c>
      <c r="V121" s="852"/>
      <c r="W121" s="852">
        <f>SUM(M92:M103,M105:M111,Y92:Y111)</f>
        <v>286</v>
      </c>
      <c r="X121" s="852"/>
      <c r="Y121" s="812">
        <f>D114</f>
        <v>370</v>
      </c>
      <c r="Z121" s="812"/>
      <c r="AA121" s="807">
        <f>SUM(D111)</f>
        <v>20</v>
      </c>
      <c r="AB121" s="959">
        <f>SUM(M121:AA122)</f>
        <v>1513</v>
      </c>
      <c r="AC121" s="960"/>
      <c r="AD121" s="963" t="s">
        <v>30</v>
      </c>
      <c r="AE121" s="836">
        <f>SUM(AB121:AD122)</f>
        <v>1513</v>
      </c>
      <c r="AG121" s="956"/>
      <c r="AH121" s="839"/>
      <c r="AI121" s="901"/>
      <c r="AJ121" s="989"/>
      <c r="AK121" s="839"/>
      <c r="AL121" s="901"/>
      <c r="AM121" s="989"/>
      <c r="AN121" s="1247"/>
      <c r="AO121" s="1308"/>
      <c r="AP121" s="1111"/>
      <c r="AQ121" s="1111"/>
      <c r="AR121" s="1309"/>
      <c r="AS121" s="839"/>
      <c r="AT121" s="1308"/>
      <c r="AU121" s="901"/>
      <c r="AV121" s="1119"/>
      <c r="AW121" s="901"/>
      <c r="AX121" s="1117"/>
      <c r="AY121" s="987"/>
      <c r="AZ121" s="985"/>
      <c r="BA121" s="985"/>
      <c r="BB121" s="985"/>
      <c r="BC121" s="1113"/>
      <c r="BD121" s="1306"/>
      <c r="BE121" s="1307"/>
      <c r="BF121" s="1115"/>
      <c r="BH121" s="468" t="s">
        <v>216</v>
      </c>
      <c r="BI121" s="478"/>
      <c r="BJ121" s="453"/>
      <c r="BK121" s="719">
        <f>SUM(AZ56)</f>
        <v>3</v>
      </c>
      <c r="BL121" s="719">
        <f>SUM(BC56)</f>
        <v>6</v>
      </c>
      <c r="BM121" s="479"/>
    </row>
    <row r="122" spans="1:65" ht="24.75" customHeight="1" thickBot="1" thickTop="1">
      <c r="A122" s="27"/>
      <c r="B122" s="842" t="s">
        <v>125</v>
      </c>
      <c r="C122" s="843"/>
      <c r="D122" s="843"/>
      <c r="E122" s="843"/>
      <c r="F122" s="843"/>
      <c r="G122" s="843"/>
      <c r="H122" s="356"/>
      <c r="I122" s="357"/>
      <c r="J122" s="1255"/>
      <c r="K122" s="1256"/>
      <c r="L122" s="851"/>
      <c r="M122" s="1257" t="s">
        <v>196</v>
      </c>
      <c r="N122" s="1257"/>
      <c r="O122" s="1257"/>
      <c r="P122" s="1257"/>
      <c r="Q122" s="1257"/>
      <c r="R122" s="1257"/>
      <c r="S122" s="1257"/>
      <c r="T122" s="1257"/>
      <c r="U122" s="835">
        <f>SUM(K104)</f>
        <v>6</v>
      </c>
      <c r="V122" s="835"/>
      <c r="W122" s="835">
        <f>SUM(M104)</f>
        <v>19</v>
      </c>
      <c r="X122" s="835"/>
      <c r="Y122" s="812"/>
      <c r="Z122" s="812"/>
      <c r="AA122" s="807"/>
      <c r="AB122" s="961"/>
      <c r="AC122" s="962"/>
      <c r="AD122" s="964"/>
      <c r="AE122" s="837"/>
      <c r="AG122" s="15"/>
      <c r="AH122" s="1243">
        <f aca="true" t="shared" si="30" ref="AH122:AT122">SUM(AH118,AH119,AH120)</f>
        <v>348</v>
      </c>
      <c r="AI122" s="965">
        <f t="shared" si="30"/>
        <v>37</v>
      </c>
      <c r="AJ122" s="1245">
        <f t="shared" si="30"/>
        <v>115</v>
      </c>
      <c r="AK122" s="977">
        <f t="shared" si="30"/>
        <v>252</v>
      </c>
      <c r="AL122" s="975">
        <f t="shared" si="30"/>
        <v>53</v>
      </c>
      <c r="AM122" s="954">
        <f t="shared" si="30"/>
        <v>115</v>
      </c>
      <c r="AN122" s="1272">
        <f t="shared" si="30"/>
        <v>261</v>
      </c>
      <c r="AO122" s="830">
        <f t="shared" si="30"/>
        <v>0</v>
      </c>
      <c r="AP122" s="830">
        <f t="shared" si="30"/>
        <v>40</v>
      </c>
      <c r="AQ122" s="830">
        <f t="shared" si="30"/>
        <v>89</v>
      </c>
      <c r="AR122" s="1274">
        <f t="shared" si="30"/>
        <v>210</v>
      </c>
      <c r="AS122" s="979">
        <f t="shared" si="30"/>
        <v>235</v>
      </c>
      <c r="AT122" s="979">
        <f t="shared" si="30"/>
        <v>80</v>
      </c>
      <c r="AU122" s="905">
        <f>SUM(AU118:AU120)</f>
        <v>100</v>
      </c>
      <c r="AV122" s="905">
        <f>SUM(AV118:AV120)</f>
        <v>164</v>
      </c>
      <c r="AW122" s="905">
        <f>SUM(AW118:AW121)</f>
        <v>315</v>
      </c>
      <c r="AX122" s="952">
        <f>SUM(AX118:AX120)</f>
        <v>6</v>
      </c>
      <c r="AY122" s="902">
        <f>SUM(AY118:AY121)</f>
        <v>60</v>
      </c>
      <c r="AZ122" s="907">
        <f>SUM(AZ118,AZ119,AZ120)</f>
        <v>2474</v>
      </c>
      <c r="BA122" s="317">
        <f>SUM(BA118:BA121)</f>
        <v>1100</v>
      </c>
      <c r="BB122" s="1319">
        <f>SUM(BB118,BB119,BB120)</f>
        <v>1200</v>
      </c>
      <c r="BC122" s="1222">
        <f>SUM(BC118:BC121)</f>
        <v>4</v>
      </c>
      <c r="BD122" s="1216">
        <f>SUM(BD118:BE121,BA10,BA11)</f>
        <v>4784</v>
      </c>
      <c r="BE122" s="1217"/>
      <c r="BF122" s="728">
        <f>SUM(BF118,BF119,BF120)</f>
        <v>755</v>
      </c>
      <c r="BH122" s="468" t="s">
        <v>217</v>
      </c>
      <c r="BI122" s="475"/>
      <c r="BJ122" s="373"/>
      <c r="BK122" s="722">
        <f>SUM(BA82)</f>
        <v>3</v>
      </c>
      <c r="BL122" s="722">
        <f>SUM(BD82)</f>
        <v>19</v>
      </c>
      <c r="BM122" s="389"/>
    </row>
    <row r="123" spans="1:65" ht="17.25" customHeight="1" thickBot="1">
      <c r="A123" s="27"/>
      <c r="B123" s="840" t="s">
        <v>147</v>
      </c>
      <c r="C123" s="841"/>
      <c r="D123" s="841"/>
      <c r="E123" s="841"/>
      <c r="F123" s="841"/>
      <c r="G123" s="841"/>
      <c r="H123" s="354"/>
      <c r="I123" s="680"/>
      <c r="J123" s="1276" t="s">
        <v>48</v>
      </c>
      <c r="K123" s="1276"/>
      <c r="L123" s="1276"/>
      <c r="M123" s="1259">
        <f>M119+M120+M121</f>
        <v>1096</v>
      </c>
      <c r="N123" s="1259"/>
      <c r="O123" s="1260">
        <f>O119+O120+O121</f>
        <v>343</v>
      </c>
      <c r="P123" s="1260"/>
      <c r="Q123" s="833">
        <f>SUM(Q119:Q121)</f>
        <v>80</v>
      </c>
      <c r="R123" s="833"/>
      <c r="S123" s="833">
        <f>SUM(S119:S121)</f>
        <v>140</v>
      </c>
      <c r="T123" s="833"/>
      <c r="U123" s="833">
        <f>SUM(U119:U122)</f>
        <v>1106</v>
      </c>
      <c r="V123" s="833"/>
      <c r="W123" s="833">
        <f>SUM(W119:X122)</f>
        <v>755</v>
      </c>
      <c r="X123" s="833"/>
      <c r="Y123" s="834">
        <f>Y119+Y120+Y121</f>
        <v>1200</v>
      </c>
      <c r="Z123" s="834"/>
      <c r="AA123" s="1283">
        <f>SUM(AA119:AA121)</f>
        <v>60</v>
      </c>
      <c r="AB123" s="1286">
        <f>AB119+AB120+AB121</f>
        <v>4780</v>
      </c>
      <c r="AC123" s="1287"/>
      <c r="AD123" s="1231">
        <f>SUM(AD119:AD122)</f>
        <v>4</v>
      </c>
      <c r="AE123" s="1234">
        <f>SUM(AE119:AE122)</f>
        <v>4784</v>
      </c>
      <c r="AG123" s="15"/>
      <c r="AH123" s="1244"/>
      <c r="AI123" s="966"/>
      <c r="AJ123" s="1246"/>
      <c r="AK123" s="978"/>
      <c r="AL123" s="976"/>
      <c r="AM123" s="955"/>
      <c r="AN123" s="1273"/>
      <c r="AO123" s="831"/>
      <c r="AP123" s="831"/>
      <c r="AQ123" s="831"/>
      <c r="AR123" s="1275"/>
      <c r="AS123" s="980"/>
      <c r="AT123" s="980"/>
      <c r="AU123" s="906"/>
      <c r="AV123" s="906"/>
      <c r="AW123" s="906"/>
      <c r="AX123" s="953"/>
      <c r="AY123" s="903"/>
      <c r="AZ123" s="908"/>
      <c r="BA123" s="317" t="s">
        <v>148</v>
      </c>
      <c r="BB123" s="1320"/>
      <c r="BC123" s="1223"/>
      <c r="BD123" s="1218"/>
      <c r="BE123" s="1219"/>
      <c r="BF123" s="725"/>
      <c r="BH123" s="468" t="s">
        <v>218</v>
      </c>
      <c r="BI123" s="476"/>
      <c r="BJ123" s="403"/>
      <c r="BK123" s="723">
        <f>SUM(BA112)</f>
        <v>0</v>
      </c>
      <c r="BL123" s="723">
        <f>SUM(BD112)</f>
        <v>15</v>
      </c>
      <c r="BM123" s="477"/>
    </row>
    <row r="124" spans="1:66" ht="19.5" customHeight="1" thickBot="1" thickTop="1">
      <c r="A124" s="15"/>
      <c r="B124" s="352"/>
      <c r="C124" s="352"/>
      <c r="D124" s="352"/>
      <c r="E124" s="352"/>
      <c r="F124" s="352"/>
      <c r="G124" s="352"/>
      <c r="H124" s="353"/>
      <c r="I124" s="353"/>
      <c r="J124" s="1276"/>
      <c r="K124" s="1276"/>
      <c r="L124" s="1276"/>
      <c r="M124" s="1249">
        <f>SUM(M123:O123)</f>
        <v>1439</v>
      </c>
      <c r="N124" s="1249"/>
      <c r="O124" s="1249"/>
      <c r="P124" s="1249"/>
      <c r="Q124" s="833"/>
      <c r="R124" s="833"/>
      <c r="S124" s="833"/>
      <c r="T124" s="833"/>
      <c r="U124" s="833"/>
      <c r="V124" s="833"/>
      <c r="W124" s="833"/>
      <c r="X124" s="833"/>
      <c r="Y124" s="834"/>
      <c r="Z124" s="834"/>
      <c r="AA124" s="1284"/>
      <c r="AB124" s="1288"/>
      <c r="AC124" s="1289"/>
      <c r="AD124" s="1232"/>
      <c r="AE124" s="1235"/>
      <c r="AF124" s="1"/>
      <c r="AG124" s="15"/>
      <c r="AH124" s="1237">
        <f>SUM(AH122:AJ123)</f>
        <v>500</v>
      </c>
      <c r="AI124" s="1238"/>
      <c r="AJ124" s="1239"/>
      <c r="AK124" s="1294">
        <f>SUM(AK122:AM123)</f>
        <v>420</v>
      </c>
      <c r="AL124" s="1295"/>
      <c r="AM124" s="1295"/>
      <c r="AN124" s="1298">
        <f>SUM(AN122:AR123)</f>
        <v>600</v>
      </c>
      <c r="AO124" s="1299"/>
      <c r="AP124" s="1299"/>
      <c r="AQ124" s="1299"/>
      <c r="AR124" s="1300"/>
      <c r="AS124" s="1268">
        <f>SUM(,AS122:AX123)</f>
        <v>900</v>
      </c>
      <c r="AT124" s="1268"/>
      <c r="AU124" s="1268"/>
      <c r="AV124" s="1268"/>
      <c r="AW124" s="1268"/>
      <c r="AX124" s="1269"/>
      <c r="AY124" s="903"/>
      <c r="AZ124" s="908"/>
      <c r="BA124" s="318">
        <f>SUM(AT113)</f>
        <v>6</v>
      </c>
      <c r="BB124" s="1320"/>
      <c r="BC124" s="1223"/>
      <c r="BD124" s="1218"/>
      <c r="BE124" s="1219"/>
      <c r="BF124" s="725"/>
      <c r="BH124" s="724" t="s">
        <v>224</v>
      </c>
      <c r="BI124" s="457">
        <f>SUM(BI121:BI123)</f>
        <v>0</v>
      </c>
      <c r="BJ124" s="458">
        <f>SUM(BJ121:BJ123)</f>
        <v>0</v>
      </c>
      <c r="BK124" s="458">
        <f>SUM(BK121:BK123)</f>
        <v>6</v>
      </c>
      <c r="BL124" s="458">
        <f>SUM(BL121:BL123)</f>
        <v>40</v>
      </c>
      <c r="BM124" s="459">
        <f>SUM(BM121:BM123)</f>
        <v>0</v>
      </c>
      <c r="BN124" s="323"/>
    </row>
    <row r="125" spans="2:65" ht="24.75" customHeight="1" thickBot="1">
      <c r="B125" s="968"/>
      <c r="C125" s="968"/>
      <c r="D125" s="968"/>
      <c r="E125" s="968"/>
      <c r="F125" s="968"/>
      <c r="J125" s="1276"/>
      <c r="K125" s="1276"/>
      <c r="L125" s="1276"/>
      <c r="M125" s="967">
        <f>SUM(M124,Q123)</f>
        <v>1519</v>
      </c>
      <c r="N125" s="967"/>
      <c r="O125" s="967"/>
      <c r="P125" s="967"/>
      <c r="Q125" s="967"/>
      <c r="R125" s="967"/>
      <c r="S125" s="833"/>
      <c r="T125" s="833"/>
      <c r="U125" s="833"/>
      <c r="V125" s="833"/>
      <c r="W125" s="833"/>
      <c r="X125" s="833"/>
      <c r="Y125" s="834"/>
      <c r="Z125" s="834"/>
      <c r="AA125" s="1284"/>
      <c r="AB125" s="1288"/>
      <c r="AC125" s="1289"/>
      <c r="AD125" s="1232"/>
      <c r="AE125" s="1235"/>
      <c r="AF125" s="358"/>
      <c r="AG125" s="15"/>
      <c r="AH125" s="1240"/>
      <c r="AI125" s="1241"/>
      <c r="AJ125" s="1242"/>
      <c r="AK125" s="1296"/>
      <c r="AL125" s="1297"/>
      <c r="AM125" s="1297"/>
      <c r="AN125" s="1301"/>
      <c r="AO125" s="1302"/>
      <c r="AP125" s="1302"/>
      <c r="AQ125" s="1302"/>
      <c r="AR125" s="1303"/>
      <c r="AS125" s="1270"/>
      <c r="AT125" s="1270"/>
      <c r="AU125" s="1270"/>
      <c r="AV125" s="1270"/>
      <c r="AW125" s="1270"/>
      <c r="AX125" s="1271"/>
      <c r="AY125" s="904"/>
      <c r="AZ125" s="909"/>
      <c r="BA125" s="364">
        <f>SUM(BA122,BA124)</f>
        <v>1106</v>
      </c>
      <c r="BB125" s="1321"/>
      <c r="BC125" s="1223"/>
      <c r="BD125" s="1218"/>
      <c r="BE125" s="1219"/>
      <c r="BF125" s="725"/>
      <c r="BH125" s="468" t="s">
        <v>225</v>
      </c>
      <c r="BI125" s="463">
        <f>SUM(BI115,BI120,BI124)</f>
        <v>19</v>
      </c>
      <c r="BJ125" s="463">
        <f>SUM(BJ115,BJ120,BJ124)</f>
        <v>15</v>
      </c>
      <c r="BK125" s="463">
        <f>SUM(BK115,BK120,BK124)</f>
        <v>37</v>
      </c>
      <c r="BL125" s="463">
        <f>SUM(BL115,BL120,BL124)</f>
        <v>109</v>
      </c>
      <c r="BM125" s="480">
        <f>SUM(BM115,BM120,BM124)</f>
        <v>0</v>
      </c>
    </row>
    <row r="126" spans="1:65" ht="24" customHeight="1" thickBot="1" thickTop="1">
      <c r="A126" s="1"/>
      <c r="B126" s="15"/>
      <c r="C126" s="15"/>
      <c r="D126" s="15"/>
      <c r="E126" s="15"/>
      <c r="F126" s="15"/>
      <c r="G126" s="15"/>
      <c r="H126" s="15"/>
      <c r="I126" s="15"/>
      <c r="J126" s="1276"/>
      <c r="K126" s="1276"/>
      <c r="L126" s="1276"/>
      <c r="M126" s="832">
        <f>SUM(M125,S123)</f>
        <v>1659</v>
      </c>
      <c r="N126" s="832"/>
      <c r="O126" s="832"/>
      <c r="P126" s="832"/>
      <c r="Q126" s="832"/>
      <c r="R126" s="832"/>
      <c r="S126" s="832"/>
      <c r="T126" s="832"/>
      <c r="U126" s="833"/>
      <c r="V126" s="833"/>
      <c r="W126" s="833"/>
      <c r="X126" s="833"/>
      <c r="Y126" s="834"/>
      <c r="Z126" s="834"/>
      <c r="AA126" s="1284"/>
      <c r="AB126" s="1288"/>
      <c r="AC126" s="1289"/>
      <c r="AD126" s="1232"/>
      <c r="AE126" s="1235"/>
      <c r="AF126" s="316"/>
      <c r="AG126" s="15"/>
      <c r="AH126" s="1248" t="s">
        <v>182</v>
      </c>
      <c r="AI126" s="1248"/>
      <c r="AJ126" s="1248"/>
      <c r="AK126" s="1248"/>
      <c r="AL126" s="1248"/>
      <c r="AM126" s="1248"/>
      <c r="AN126" s="1248"/>
      <c r="AO126" s="1248"/>
      <c r="AP126" s="828">
        <f>SUM(AH124:AP125,AS124)</f>
        <v>2420</v>
      </c>
      <c r="AQ126" s="829"/>
      <c r="AR126" s="827" t="s">
        <v>211</v>
      </c>
      <c r="AS126" s="827"/>
      <c r="AT126" s="827"/>
      <c r="AU126" s="827"/>
      <c r="AV126" s="827"/>
      <c r="AW126" s="972">
        <f>SUM(AH124:AX125,AY122)</f>
        <v>2480</v>
      </c>
      <c r="AX126" s="973"/>
      <c r="AY126" s="974"/>
      <c r="AZ126" s="1317">
        <f>SUM(AZ122,BA125,BB122)</f>
        <v>4780</v>
      </c>
      <c r="BA126" s="1318"/>
      <c r="BB126" s="1318"/>
      <c r="BC126" s="1224"/>
      <c r="BD126" s="1220"/>
      <c r="BE126" s="1221"/>
      <c r="BF126" s="725"/>
      <c r="BH126" s="471" t="s">
        <v>178</v>
      </c>
      <c r="BI126" s="895">
        <f>SUM(BI125,BJ125,BK125,BL125)</f>
        <v>180</v>
      </c>
      <c r="BJ126" s="896"/>
      <c r="BK126" s="896"/>
      <c r="BL126" s="896"/>
      <c r="BM126" s="897"/>
    </row>
    <row r="127" spans="1:57" ht="16.5" thickBot="1">
      <c r="A127" s="15"/>
      <c r="B127" s="45"/>
      <c r="C127" s="45"/>
      <c r="D127" s="46"/>
      <c r="E127" s="46"/>
      <c r="F127" s="15"/>
      <c r="G127" s="15"/>
      <c r="H127" s="15"/>
      <c r="I127" s="15"/>
      <c r="J127" s="1276"/>
      <c r="K127" s="1276"/>
      <c r="L127" s="1276"/>
      <c r="M127" s="1277">
        <f>SUM(M126,U123,W123,Y123)</f>
        <v>4720</v>
      </c>
      <c r="N127" s="1278"/>
      <c r="O127" s="1278"/>
      <c r="P127" s="1278"/>
      <c r="Q127" s="1278"/>
      <c r="R127" s="1278"/>
      <c r="S127" s="1278"/>
      <c r="T127" s="1278"/>
      <c r="U127" s="1278"/>
      <c r="V127" s="1278"/>
      <c r="W127" s="1278"/>
      <c r="X127" s="1278"/>
      <c r="Y127" s="1278"/>
      <c r="Z127" s="1279"/>
      <c r="AA127" s="1284"/>
      <c r="AB127" s="1288"/>
      <c r="AC127" s="1289"/>
      <c r="AD127" s="1232"/>
      <c r="AE127" s="1235"/>
      <c r="AF127" s="15"/>
      <c r="AG127" s="15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1"/>
      <c r="AV127" s="42"/>
      <c r="AW127" s="15"/>
      <c r="AX127" s="15"/>
      <c r="AY127" s="15"/>
      <c r="AZ127" s="43"/>
      <c r="BA127" s="43"/>
      <c r="BB127" s="43"/>
      <c r="BC127" s="43"/>
      <c r="BD127" s="43"/>
      <c r="BE127" s="15"/>
    </row>
    <row r="128" spans="1:57" ht="16.5" thickBot="1">
      <c r="A128" s="15"/>
      <c r="B128" s="45"/>
      <c r="C128" s="45"/>
      <c r="D128" s="46"/>
      <c r="E128" s="46"/>
      <c r="F128" s="15"/>
      <c r="G128" s="15"/>
      <c r="H128" s="15"/>
      <c r="I128" s="15"/>
      <c r="J128" s="1276"/>
      <c r="K128" s="1276"/>
      <c r="L128" s="1276"/>
      <c r="M128" s="1280"/>
      <c r="N128" s="1281"/>
      <c r="O128" s="1281"/>
      <c r="P128" s="1281"/>
      <c r="Q128" s="1281"/>
      <c r="R128" s="1281"/>
      <c r="S128" s="1281"/>
      <c r="T128" s="1281"/>
      <c r="U128" s="1281"/>
      <c r="V128" s="1281"/>
      <c r="W128" s="1281"/>
      <c r="X128" s="1281"/>
      <c r="Y128" s="1281"/>
      <c r="Z128" s="1282"/>
      <c r="AA128" s="1285"/>
      <c r="AB128" s="1290"/>
      <c r="AC128" s="1291"/>
      <c r="AD128" s="1233"/>
      <c r="AE128" s="1236"/>
      <c r="AF128" s="15"/>
      <c r="AG128" s="15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1"/>
      <c r="AV128" s="42"/>
      <c r="AW128" s="15"/>
      <c r="AX128" s="15"/>
      <c r="AY128" s="15"/>
      <c r="AZ128" s="43"/>
      <c r="BA128" s="43"/>
      <c r="BB128" s="43"/>
      <c r="BC128" s="43"/>
      <c r="BD128" s="43"/>
      <c r="BE128" s="15"/>
    </row>
    <row r="129" spans="2:56" s="15" customFormat="1" ht="15.75">
      <c r="B129" s="45"/>
      <c r="C129" s="45"/>
      <c r="D129" s="46"/>
      <c r="E129" s="46"/>
      <c r="K129" s="47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1"/>
      <c r="AV129" s="42"/>
      <c r="AZ129" s="43"/>
      <c r="BA129" s="43"/>
      <c r="BB129" s="43"/>
      <c r="BC129" s="43"/>
      <c r="BD129" s="43"/>
    </row>
    <row r="130" spans="2:56" s="15" customFormat="1" ht="15.75">
      <c r="B130" s="45"/>
      <c r="C130" s="45"/>
      <c r="D130" s="46"/>
      <c r="E130" s="46"/>
      <c r="K130" s="47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1"/>
      <c r="AV130" s="42"/>
      <c r="AZ130" s="43"/>
      <c r="BA130" s="43"/>
      <c r="BB130" s="43"/>
      <c r="BC130" s="43"/>
      <c r="BD130" s="43"/>
    </row>
    <row r="131" spans="2:56" s="15" customFormat="1" ht="15.75">
      <c r="B131" s="45"/>
      <c r="C131" s="45"/>
      <c r="D131" s="46"/>
      <c r="E131" s="46"/>
      <c r="K131" s="47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1"/>
      <c r="AV131" s="42"/>
      <c r="AZ131" s="43"/>
      <c r="BA131" s="43"/>
      <c r="BB131" s="43"/>
      <c r="BC131" s="43"/>
      <c r="BD131" s="43"/>
    </row>
    <row r="132" spans="2:56" s="15" customFormat="1" ht="15.75">
      <c r="B132" s="45"/>
      <c r="C132" s="45"/>
      <c r="D132" s="46"/>
      <c r="E132" s="46"/>
      <c r="K132" s="47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1"/>
      <c r="AV132" s="42"/>
      <c r="AZ132" s="43"/>
      <c r="BA132" s="43"/>
      <c r="BB132" s="43"/>
      <c r="BC132" s="43"/>
      <c r="BD132" s="43"/>
    </row>
    <row r="133" spans="2:56" s="15" customFormat="1" ht="15.75">
      <c r="B133" s="45"/>
      <c r="C133" s="45"/>
      <c r="D133" s="46"/>
      <c r="E133" s="46"/>
      <c r="K133" s="47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1"/>
      <c r="AV133" s="42"/>
      <c r="AZ133" s="43"/>
      <c r="BA133" s="43"/>
      <c r="BB133" s="43"/>
      <c r="BC133" s="43"/>
      <c r="BD133" s="43"/>
    </row>
    <row r="134" spans="2:56" s="15" customFormat="1" ht="15.75">
      <c r="B134" s="45"/>
      <c r="C134" s="45"/>
      <c r="D134" s="46"/>
      <c r="E134" s="46"/>
      <c r="K134" s="47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1"/>
      <c r="AV134" s="42"/>
      <c r="AZ134" s="43"/>
      <c r="BA134" s="43"/>
      <c r="BB134" s="43"/>
      <c r="BC134" s="43"/>
      <c r="BD134" s="43"/>
    </row>
    <row r="135" spans="2:56" s="15" customFormat="1" ht="15.75">
      <c r="B135" s="45"/>
      <c r="C135" s="45"/>
      <c r="D135" s="46"/>
      <c r="E135" s="46"/>
      <c r="K135" s="47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1"/>
      <c r="AV135" s="42"/>
      <c r="AZ135" s="43"/>
      <c r="BA135" s="43"/>
      <c r="BB135" s="43"/>
      <c r="BC135" s="43"/>
      <c r="BD135" s="43"/>
    </row>
    <row r="136" spans="2:56" s="15" customFormat="1" ht="15.75">
      <c r="B136" s="45"/>
      <c r="C136" s="45"/>
      <c r="D136" s="46"/>
      <c r="E136" s="46"/>
      <c r="K136" s="47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1"/>
      <c r="AV136" s="42"/>
      <c r="AZ136" s="43"/>
      <c r="BA136" s="43"/>
      <c r="BB136" s="43"/>
      <c r="BC136" s="43"/>
      <c r="BD136" s="43"/>
    </row>
    <row r="137" spans="2:56" s="15" customFormat="1" ht="15.75">
      <c r="B137" s="45"/>
      <c r="C137" s="45"/>
      <c r="D137" s="46"/>
      <c r="E137" s="46"/>
      <c r="K137" s="47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1"/>
      <c r="AV137" s="42"/>
      <c r="AZ137" s="43"/>
      <c r="BA137" s="43"/>
      <c r="BB137" s="43"/>
      <c r="BC137" s="43"/>
      <c r="BD137" s="43"/>
    </row>
    <row r="138" spans="2:56" s="15" customFormat="1" ht="15.75">
      <c r="B138" s="45"/>
      <c r="C138" s="45"/>
      <c r="D138" s="46"/>
      <c r="E138" s="46"/>
      <c r="K138" s="47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1"/>
      <c r="AV138" s="42"/>
      <c r="AZ138" s="43"/>
      <c r="BA138" s="43"/>
      <c r="BB138" s="43"/>
      <c r="BC138" s="43"/>
      <c r="BD138" s="43"/>
    </row>
    <row r="139" spans="2:56" s="15" customFormat="1" ht="15.75">
      <c r="B139" s="45"/>
      <c r="C139" s="45"/>
      <c r="D139" s="46"/>
      <c r="E139" s="46"/>
      <c r="K139" s="47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1"/>
      <c r="AV139" s="42"/>
      <c r="AZ139" s="43"/>
      <c r="BA139" s="43"/>
      <c r="BB139" s="43"/>
      <c r="BC139" s="43"/>
      <c r="BD139" s="43"/>
    </row>
    <row r="140" spans="2:56" s="15" customFormat="1" ht="15.75">
      <c r="B140" s="45"/>
      <c r="C140" s="45"/>
      <c r="D140" s="46"/>
      <c r="E140" s="46"/>
      <c r="K140" s="47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1"/>
      <c r="AV140" s="42"/>
      <c r="AZ140" s="43"/>
      <c r="BA140" s="43"/>
      <c r="BB140" s="43"/>
      <c r="BC140" s="43"/>
      <c r="BD140" s="43"/>
    </row>
    <row r="141" spans="2:56" s="15" customFormat="1" ht="15.75">
      <c r="B141" s="45"/>
      <c r="C141" s="45"/>
      <c r="D141" s="46"/>
      <c r="E141" s="46"/>
      <c r="K141" s="47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1"/>
      <c r="AV141" s="42"/>
      <c r="AZ141" s="43"/>
      <c r="BA141" s="43"/>
      <c r="BB141" s="43"/>
      <c r="BC141" s="43"/>
      <c r="BD141" s="43"/>
    </row>
    <row r="142" spans="2:56" s="15" customFormat="1" ht="15.75">
      <c r="B142" s="45"/>
      <c r="C142" s="45"/>
      <c r="D142" s="46"/>
      <c r="E142" s="46"/>
      <c r="K142" s="47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1"/>
      <c r="AV142" s="42"/>
      <c r="AZ142" s="43"/>
      <c r="BA142" s="43"/>
      <c r="BB142" s="43"/>
      <c r="BC142" s="43"/>
      <c r="BD142" s="43"/>
    </row>
    <row r="143" spans="2:56" s="15" customFormat="1" ht="15.75">
      <c r="B143" s="45"/>
      <c r="C143" s="45"/>
      <c r="D143" s="46"/>
      <c r="E143" s="46"/>
      <c r="K143" s="47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1"/>
      <c r="AV143" s="42"/>
      <c r="AZ143" s="43"/>
      <c r="BA143" s="43"/>
      <c r="BB143" s="43"/>
      <c r="BC143" s="43"/>
      <c r="BD143" s="43"/>
    </row>
    <row r="144" spans="2:56" s="15" customFormat="1" ht="15.75">
      <c r="B144" s="45"/>
      <c r="C144" s="45"/>
      <c r="D144" s="46"/>
      <c r="E144" s="46"/>
      <c r="K144" s="47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1"/>
      <c r="AV144" s="42"/>
      <c r="AZ144" s="43"/>
      <c r="BA144" s="43"/>
      <c r="BB144" s="43"/>
      <c r="BC144" s="43"/>
      <c r="BD144" s="43"/>
    </row>
    <row r="145" spans="2:56" s="15" customFormat="1" ht="15.75">
      <c r="B145" s="45"/>
      <c r="C145" s="45"/>
      <c r="D145" s="46"/>
      <c r="E145" s="46"/>
      <c r="K145" s="47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1"/>
      <c r="AV145" s="42"/>
      <c r="AZ145" s="43"/>
      <c r="BA145" s="43"/>
      <c r="BB145" s="43"/>
      <c r="BC145" s="43"/>
      <c r="BD145" s="43"/>
    </row>
    <row r="146" spans="2:56" s="15" customFormat="1" ht="15.75">
      <c r="B146" s="45"/>
      <c r="C146" s="45"/>
      <c r="D146" s="46"/>
      <c r="E146" s="46"/>
      <c r="K146" s="47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1"/>
      <c r="AV146" s="42"/>
      <c r="AZ146" s="43"/>
      <c r="BA146" s="43"/>
      <c r="BB146" s="43"/>
      <c r="BC146" s="43"/>
      <c r="BD146" s="43"/>
    </row>
    <row r="147" spans="2:56" s="15" customFormat="1" ht="15.75">
      <c r="B147" s="45"/>
      <c r="C147" s="45"/>
      <c r="D147" s="46"/>
      <c r="E147" s="46"/>
      <c r="K147" s="47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1"/>
      <c r="AV147" s="42"/>
      <c r="AZ147" s="43"/>
      <c r="BA147" s="43"/>
      <c r="BB147" s="43"/>
      <c r="BC147" s="43"/>
      <c r="BD147" s="43"/>
    </row>
    <row r="148" spans="2:56" s="15" customFormat="1" ht="15.75">
      <c r="B148" s="45"/>
      <c r="C148" s="45"/>
      <c r="D148" s="46"/>
      <c r="E148" s="46"/>
      <c r="K148" s="47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1"/>
      <c r="AV148" s="42"/>
      <c r="AZ148" s="43"/>
      <c r="BA148" s="43"/>
      <c r="BB148" s="43"/>
      <c r="BC148" s="43"/>
      <c r="BD148" s="43"/>
    </row>
    <row r="149" spans="2:56" s="15" customFormat="1" ht="15.75">
      <c r="B149" s="45"/>
      <c r="C149" s="45"/>
      <c r="D149" s="46"/>
      <c r="E149" s="46"/>
      <c r="K149" s="47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1"/>
      <c r="AV149" s="42"/>
      <c r="AZ149" s="43"/>
      <c r="BA149" s="43"/>
      <c r="BB149" s="43"/>
      <c r="BC149" s="43"/>
      <c r="BD149" s="43"/>
    </row>
    <row r="150" spans="2:56" s="15" customFormat="1" ht="15.75">
      <c r="B150" s="45"/>
      <c r="C150" s="45"/>
      <c r="D150" s="46"/>
      <c r="E150" s="46"/>
      <c r="K150" s="47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1"/>
      <c r="AV150" s="42"/>
      <c r="AZ150" s="43"/>
      <c r="BA150" s="43"/>
      <c r="BB150" s="43"/>
      <c r="BC150" s="43"/>
      <c r="BD150" s="43"/>
    </row>
    <row r="151" spans="2:56" s="15" customFormat="1" ht="15.75">
      <c r="B151" s="45"/>
      <c r="C151" s="45"/>
      <c r="D151" s="46"/>
      <c r="E151" s="46"/>
      <c r="K151" s="47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1"/>
      <c r="AV151" s="42"/>
      <c r="AZ151" s="43"/>
      <c r="BA151" s="43"/>
      <c r="BB151" s="43"/>
      <c r="BC151" s="43"/>
      <c r="BD151" s="43"/>
    </row>
    <row r="152" spans="2:56" s="15" customFormat="1" ht="15.75">
      <c r="B152" s="45"/>
      <c r="C152" s="45"/>
      <c r="D152" s="46"/>
      <c r="E152" s="46"/>
      <c r="K152" s="47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1"/>
      <c r="AV152" s="42"/>
      <c r="AZ152" s="43"/>
      <c r="BA152" s="43"/>
      <c r="BB152" s="43"/>
      <c r="BC152" s="43"/>
      <c r="BD152" s="43"/>
    </row>
    <row r="153" spans="2:56" s="15" customFormat="1" ht="15.75">
      <c r="B153" s="45"/>
      <c r="C153" s="45"/>
      <c r="D153" s="46"/>
      <c r="E153" s="46"/>
      <c r="K153" s="47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1"/>
      <c r="AV153" s="42"/>
      <c r="AZ153" s="43"/>
      <c r="BA153" s="43"/>
      <c r="BB153" s="43"/>
      <c r="BC153" s="43"/>
      <c r="BD153" s="43"/>
    </row>
    <row r="154" spans="2:56" s="15" customFormat="1" ht="15.75">
      <c r="B154" s="45"/>
      <c r="C154" s="45"/>
      <c r="D154" s="46"/>
      <c r="E154" s="46"/>
      <c r="K154" s="47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1"/>
      <c r="AV154" s="42"/>
      <c r="AZ154" s="43"/>
      <c r="BA154" s="43"/>
      <c r="BB154" s="43"/>
      <c r="BC154" s="43"/>
      <c r="BD154" s="43"/>
    </row>
    <row r="155" spans="2:56" s="15" customFormat="1" ht="15.75">
      <c r="B155" s="45"/>
      <c r="C155" s="45"/>
      <c r="D155" s="46"/>
      <c r="E155" s="46"/>
      <c r="K155" s="47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1"/>
      <c r="AV155" s="42"/>
      <c r="AZ155" s="43"/>
      <c r="BA155" s="43"/>
      <c r="BB155" s="43"/>
      <c r="BC155" s="43"/>
      <c r="BD155" s="43"/>
    </row>
    <row r="156" spans="2:56" s="15" customFormat="1" ht="15.75">
      <c r="B156" s="45"/>
      <c r="C156" s="45"/>
      <c r="D156" s="46"/>
      <c r="E156" s="46"/>
      <c r="K156" s="47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1"/>
      <c r="AV156" s="42"/>
      <c r="AZ156" s="43"/>
      <c r="BA156" s="43"/>
      <c r="BB156" s="43"/>
      <c r="BC156" s="43"/>
      <c r="BD156" s="43"/>
    </row>
    <row r="157" spans="2:56" s="15" customFormat="1" ht="15.75">
      <c r="B157" s="45"/>
      <c r="C157" s="45"/>
      <c r="D157" s="46"/>
      <c r="E157" s="46"/>
      <c r="K157" s="47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1"/>
      <c r="AV157" s="42"/>
      <c r="AZ157" s="43"/>
      <c r="BA157" s="43"/>
      <c r="BB157" s="43"/>
      <c r="BC157" s="43"/>
      <c r="BD157" s="43"/>
    </row>
    <row r="158" spans="2:56" s="15" customFormat="1" ht="15.75">
      <c r="B158" s="45"/>
      <c r="C158" s="45"/>
      <c r="D158" s="46"/>
      <c r="E158" s="46"/>
      <c r="K158" s="47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1"/>
      <c r="AV158" s="42"/>
      <c r="AZ158" s="43"/>
      <c r="BA158" s="43"/>
      <c r="BB158" s="43"/>
      <c r="BC158" s="43"/>
      <c r="BD158" s="43"/>
    </row>
    <row r="159" spans="2:56" s="15" customFormat="1" ht="15.75">
      <c r="B159" s="45"/>
      <c r="C159" s="45"/>
      <c r="D159" s="46"/>
      <c r="E159" s="46"/>
      <c r="K159" s="47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1"/>
      <c r="AV159" s="42"/>
      <c r="AZ159" s="43"/>
      <c r="BA159" s="43"/>
      <c r="BB159" s="43"/>
      <c r="BC159" s="43"/>
      <c r="BD159" s="43"/>
    </row>
    <row r="160" spans="2:56" s="15" customFormat="1" ht="15.75">
      <c r="B160" s="45"/>
      <c r="C160" s="45"/>
      <c r="D160" s="46"/>
      <c r="E160" s="46"/>
      <c r="K160" s="47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1"/>
      <c r="AV160" s="42"/>
      <c r="AZ160" s="43"/>
      <c r="BA160" s="43"/>
      <c r="BB160" s="43"/>
      <c r="BC160" s="43"/>
      <c r="BD160" s="43"/>
    </row>
    <row r="161" spans="2:56" s="15" customFormat="1" ht="15.75">
      <c r="B161" s="45"/>
      <c r="C161" s="45"/>
      <c r="D161" s="46"/>
      <c r="E161" s="46"/>
      <c r="K161" s="47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1"/>
      <c r="AV161" s="42"/>
      <c r="AZ161" s="43"/>
      <c r="BA161" s="43"/>
      <c r="BB161" s="43"/>
      <c r="BC161" s="43"/>
      <c r="BD161" s="43"/>
    </row>
    <row r="162" spans="2:56" s="15" customFormat="1" ht="15.75">
      <c r="B162" s="45"/>
      <c r="C162" s="45"/>
      <c r="D162" s="46"/>
      <c r="E162" s="46"/>
      <c r="K162" s="47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1"/>
      <c r="AV162" s="42"/>
      <c r="AZ162" s="43"/>
      <c r="BA162" s="43"/>
      <c r="BB162" s="43"/>
      <c r="BC162" s="43"/>
      <c r="BD162" s="43"/>
    </row>
    <row r="163" spans="2:56" s="15" customFormat="1" ht="15.75">
      <c r="B163" s="45"/>
      <c r="C163" s="45"/>
      <c r="D163" s="46"/>
      <c r="E163" s="46"/>
      <c r="K163" s="47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1"/>
      <c r="AV163" s="42"/>
      <c r="AZ163" s="43"/>
      <c r="BA163" s="43"/>
      <c r="BB163" s="43"/>
      <c r="BC163" s="43"/>
      <c r="BD163" s="43"/>
    </row>
    <row r="164" spans="2:56" s="15" customFormat="1" ht="15.75">
      <c r="B164" s="45"/>
      <c r="C164" s="45"/>
      <c r="D164" s="46"/>
      <c r="E164" s="46"/>
      <c r="K164" s="47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1"/>
      <c r="AV164" s="42"/>
      <c r="AZ164" s="43"/>
      <c r="BA164" s="43"/>
      <c r="BB164" s="43"/>
      <c r="BC164" s="43"/>
      <c r="BD164" s="43"/>
    </row>
    <row r="165" spans="2:56" s="15" customFormat="1" ht="15.75">
      <c r="B165" s="45"/>
      <c r="C165" s="45"/>
      <c r="D165" s="46"/>
      <c r="E165" s="46"/>
      <c r="K165" s="47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1"/>
      <c r="AV165" s="42"/>
      <c r="AZ165" s="43"/>
      <c r="BA165" s="43"/>
      <c r="BB165" s="43"/>
      <c r="BC165" s="43"/>
      <c r="BD165" s="43"/>
    </row>
    <row r="166" spans="2:56" s="15" customFormat="1" ht="15.75">
      <c r="B166" s="45"/>
      <c r="C166" s="45"/>
      <c r="D166" s="46"/>
      <c r="E166" s="46"/>
      <c r="K166" s="47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1"/>
      <c r="AV166" s="42"/>
      <c r="AZ166" s="43"/>
      <c r="BA166" s="43"/>
      <c r="BB166" s="43"/>
      <c r="BC166" s="43"/>
      <c r="BD166" s="43"/>
    </row>
    <row r="167" spans="2:56" s="15" customFormat="1" ht="15.75">
      <c r="B167" s="45"/>
      <c r="C167" s="45"/>
      <c r="D167" s="46"/>
      <c r="E167" s="46"/>
      <c r="K167" s="47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1"/>
      <c r="AV167" s="42"/>
      <c r="AZ167" s="43"/>
      <c r="BA167" s="43"/>
      <c r="BB167" s="43"/>
      <c r="BC167" s="43"/>
      <c r="BD167" s="43"/>
    </row>
    <row r="168" spans="2:56" s="15" customFormat="1" ht="15.75">
      <c r="B168" s="45"/>
      <c r="C168" s="45"/>
      <c r="D168" s="46"/>
      <c r="E168" s="46"/>
      <c r="K168" s="47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1"/>
      <c r="AV168" s="42"/>
      <c r="AZ168" s="43"/>
      <c r="BA168" s="43"/>
      <c r="BB168" s="43"/>
      <c r="BC168" s="43"/>
      <c r="BD168" s="43"/>
    </row>
    <row r="169" spans="2:56" s="15" customFormat="1" ht="15.75">
      <c r="B169" s="45"/>
      <c r="C169" s="45"/>
      <c r="D169" s="46"/>
      <c r="E169" s="46"/>
      <c r="K169" s="47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1"/>
      <c r="AV169" s="42"/>
      <c r="AZ169" s="43"/>
      <c r="BA169" s="43"/>
      <c r="BB169" s="43"/>
      <c r="BC169" s="43"/>
      <c r="BD169" s="43"/>
    </row>
    <row r="170" spans="2:56" s="15" customFormat="1" ht="15.75">
      <c r="B170" s="45"/>
      <c r="C170" s="45"/>
      <c r="D170" s="46"/>
      <c r="E170" s="46"/>
      <c r="K170" s="47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1"/>
      <c r="AV170" s="42"/>
      <c r="AZ170" s="43"/>
      <c r="BA170" s="43"/>
      <c r="BB170" s="43"/>
      <c r="BC170" s="43"/>
      <c r="BD170" s="43"/>
    </row>
    <row r="171" spans="2:56" s="15" customFormat="1" ht="15.75">
      <c r="B171" s="45"/>
      <c r="C171" s="45"/>
      <c r="D171" s="46"/>
      <c r="E171" s="46"/>
      <c r="K171" s="47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1"/>
      <c r="AV171" s="42"/>
      <c r="AZ171" s="43"/>
      <c r="BA171" s="43"/>
      <c r="BB171" s="43"/>
      <c r="BC171" s="43"/>
      <c r="BD171" s="43"/>
    </row>
    <row r="172" spans="2:56" s="15" customFormat="1" ht="15.75">
      <c r="B172" s="45"/>
      <c r="C172" s="45"/>
      <c r="D172" s="46"/>
      <c r="E172" s="46"/>
      <c r="K172" s="47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1"/>
      <c r="AV172" s="42"/>
      <c r="AZ172" s="43"/>
      <c r="BA172" s="43"/>
      <c r="BB172" s="43"/>
      <c r="BC172" s="43"/>
      <c r="BD172" s="43"/>
    </row>
    <row r="173" spans="2:56" s="15" customFormat="1" ht="15.75">
      <c r="B173" s="45"/>
      <c r="C173" s="45"/>
      <c r="D173" s="46"/>
      <c r="E173" s="46"/>
      <c r="K173" s="47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1"/>
      <c r="AV173" s="42"/>
      <c r="AZ173" s="43"/>
      <c r="BA173" s="43"/>
      <c r="BB173" s="43"/>
      <c r="BC173" s="43"/>
      <c r="BD173" s="43"/>
    </row>
    <row r="174" spans="2:56" s="15" customFormat="1" ht="15.75">
      <c r="B174" s="45"/>
      <c r="C174" s="45"/>
      <c r="D174" s="46"/>
      <c r="E174" s="46"/>
      <c r="K174" s="47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1"/>
      <c r="AV174" s="42"/>
      <c r="AZ174" s="43"/>
      <c r="BA174" s="43"/>
      <c r="BB174" s="43"/>
      <c r="BC174" s="43"/>
      <c r="BD174" s="43"/>
    </row>
    <row r="175" spans="2:56" s="15" customFormat="1" ht="15.75">
      <c r="B175" s="45"/>
      <c r="C175" s="45"/>
      <c r="D175" s="46"/>
      <c r="E175" s="46"/>
      <c r="K175" s="47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1"/>
      <c r="AV175" s="42"/>
      <c r="AZ175" s="43"/>
      <c r="BA175" s="43"/>
      <c r="BB175" s="43"/>
      <c r="BC175" s="43"/>
      <c r="BD175" s="43"/>
    </row>
    <row r="176" spans="2:56" s="15" customFormat="1" ht="15.75">
      <c r="B176" s="45"/>
      <c r="C176" s="45"/>
      <c r="D176" s="46"/>
      <c r="E176" s="46"/>
      <c r="K176" s="47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1"/>
      <c r="AV176" s="42"/>
      <c r="AZ176" s="43"/>
      <c r="BA176" s="43"/>
      <c r="BB176" s="43"/>
      <c r="BC176" s="43"/>
      <c r="BD176" s="43"/>
    </row>
    <row r="177" spans="2:56" s="15" customFormat="1" ht="15.75">
      <c r="B177" s="45"/>
      <c r="C177" s="45"/>
      <c r="D177" s="46"/>
      <c r="E177" s="46"/>
      <c r="K177" s="47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1"/>
      <c r="AV177" s="42"/>
      <c r="AZ177" s="43"/>
      <c r="BA177" s="43"/>
      <c r="BB177" s="43"/>
      <c r="BC177" s="43"/>
      <c r="BD177" s="43"/>
    </row>
    <row r="178" spans="2:56" s="15" customFormat="1" ht="15.75">
      <c r="B178" s="45"/>
      <c r="C178" s="45"/>
      <c r="D178" s="46"/>
      <c r="E178" s="46"/>
      <c r="K178" s="47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1"/>
      <c r="AV178" s="42"/>
      <c r="AZ178" s="43"/>
      <c r="BA178" s="43"/>
      <c r="BB178" s="43"/>
      <c r="BC178" s="43"/>
      <c r="BD178" s="43"/>
    </row>
    <row r="179" spans="2:56" s="15" customFormat="1" ht="15.75">
      <c r="B179" s="45"/>
      <c r="C179" s="45"/>
      <c r="D179" s="46"/>
      <c r="E179" s="46"/>
      <c r="K179" s="47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1"/>
      <c r="AV179" s="42"/>
      <c r="AZ179" s="43"/>
      <c r="BA179" s="43"/>
      <c r="BB179" s="43"/>
      <c r="BC179" s="43"/>
      <c r="BD179" s="43"/>
    </row>
    <row r="180" spans="2:56" s="15" customFormat="1" ht="15.75">
      <c r="B180" s="45"/>
      <c r="C180" s="45"/>
      <c r="D180" s="46"/>
      <c r="E180" s="46"/>
      <c r="K180" s="47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1"/>
      <c r="AV180" s="42"/>
      <c r="AZ180" s="43"/>
      <c r="BA180" s="43"/>
      <c r="BB180" s="43"/>
      <c r="BC180" s="43"/>
      <c r="BD180" s="43"/>
    </row>
    <row r="181" spans="2:56" s="15" customFormat="1" ht="15.75">
      <c r="B181" s="45"/>
      <c r="C181" s="45"/>
      <c r="D181" s="46"/>
      <c r="E181" s="46"/>
      <c r="K181" s="47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1"/>
      <c r="AV181" s="42"/>
      <c r="AZ181" s="43"/>
      <c r="BA181" s="43"/>
      <c r="BB181" s="43"/>
      <c r="BC181" s="43"/>
      <c r="BD181" s="43"/>
    </row>
    <row r="182" spans="2:56" s="15" customFormat="1" ht="15.75">
      <c r="B182" s="45"/>
      <c r="C182" s="45"/>
      <c r="D182" s="46"/>
      <c r="E182" s="46"/>
      <c r="K182" s="47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1"/>
      <c r="AV182" s="42"/>
      <c r="AZ182" s="43"/>
      <c r="BA182" s="43"/>
      <c r="BB182" s="43"/>
      <c r="BC182" s="43"/>
      <c r="BD182" s="43"/>
    </row>
    <row r="183" spans="2:56" s="15" customFormat="1" ht="15.75">
      <c r="B183" s="45"/>
      <c r="C183" s="45"/>
      <c r="D183" s="46"/>
      <c r="E183" s="46"/>
      <c r="K183" s="47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1"/>
      <c r="AV183" s="42"/>
      <c r="AZ183" s="43"/>
      <c r="BA183" s="43"/>
      <c r="BB183" s="43"/>
      <c r="BC183" s="43"/>
      <c r="BD183" s="43"/>
    </row>
    <row r="184" spans="2:56" s="15" customFormat="1" ht="15.75">
      <c r="B184" s="45"/>
      <c r="C184" s="45"/>
      <c r="D184" s="46"/>
      <c r="E184" s="46"/>
      <c r="K184" s="47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1"/>
      <c r="AV184" s="42"/>
      <c r="AZ184" s="43"/>
      <c r="BA184" s="43"/>
      <c r="BB184" s="43"/>
      <c r="BC184" s="43"/>
      <c r="BD184" s="43"/>
    </row>
    <row r="185" spans="2:56" s="15" customFormat="1" ht="15.75">
      <c r="B185" s="45"/>
      <c r="C185" s="45"/>
      <c r="D185" s="46"/>
      <c r="E185" s="46"/>
      <c r="K185" s="47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1"/>
      <c r="AV185" s="42"/>
      <c r="AZ185" s="43"/>
      <c r="BA185" s="43"/>
      <c r="BB185" s="43"/>
      <c r="BC185" s="43"/>
      <c r="BD185" s="43"/>
    </row>
    <row r="186" spans="2:56" s="15" customFormat="1" ht="15.75">
      <c r="B186" s="45"/>
      <c r="C186" s="45"/>
      <c r="D186" s="46"/>
      <c r="E186" s="46"/>
      <c r="K186" s="47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1"/>
      <c r="AV186" s="42"/>
      <c r="AZ186" s="43"/>
      <c r="BA186" s="43"/>
      <c r="BB186" s="43"/>
      <c r="BC186" s="43"/>
      <c r="BD186" s="43"/>
    </row>
    <row r="187" spans="2:56" s="15" customFormat="1" ht="15.75">
      <c r="B187" s="45"/>
      <c r="C187" s="45"/>
      <c r="D187" s="46"/>
      <c r="E187" s="46"/>
      <c r="K187" s="47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1"/>
      <c r="AV187" s="42"/>
      <c r="AZ187" s="43"/>
      <c r="BA187" s="43"/>
      <c r="BB187" s="43"/>
      <c r="BC187" s="43"/>
      <c r="BD187" s="43"/>
    </row>
    <row r="188" spans="2:56" s="15" customFormat="1" ht="15.75">
      <c r="B188" s="45"/>
      <c r="C188" s="45"/>
      <c r="D188" s="46"/>
      <c r="E188" s="46"/>
      <c r="K188" s="47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1"/>
      <c r="AV188" s="42"/>
      <c r="AZ188" s="43"/>
      <c r="BA188" s="43"/>
      <c r="BB188" s="43"/>
      <c r="BC188" s="43"/>
      <c r="BD188" s="43"/>
    </row>
    <row r="189" spans="2:56" s="15" customFormat="1" ht="15.75">
      <c r="B189" s="45"/>
      <c r="C189" s="45"/>
      <c r="D189" s="46"/>
      <c r="E189" s="46"/>
      <c r="K189" s="47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1"/>
      <c r="AV189" s="42"/>
      <c r="AZ189" s="43"/>
      <c r="BA189" s="43"/>
      <c r="BB189" s="43"/>
      <c r="BC189" s="43"/>
      <c r="BD189" s="43"/>
    </row>
    <row r="190" spans="2:56" s="15" customFormat="1" ht="15.75">
      <c r="B190" s="45"/>
      <c r="C190" s="45"/>
      <c r="D190" s="46"/>
      <c r="E190" s="46"/>
      <c r="K190" s="47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1"/>
      <c r="AV190" s="42"/>
      <c r="AZ190" s="43"/>
      <c r="BA190" s="43"/>
      <c r="BB190" s="43"/>
      <c r="BC190" s="43"/>
      <c r="BD190" s="43"/>
    </row>
    <row r="191" spans="2:56" s="15" customFormat="1" ht="15.75">
      <c r="B191" s="45"/>
      <c r="C191" s="45"/>
      <c r="D191" s="46"/>
      <c r="E191" s="46"/>
      <c r="K191" s="47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1"/>
      <c r="AV191" s="42"/>
      <c r="AZ191" s="43"/>
      <c r="BA191" s="43"/>
      <c r="BB191" s="43"/>
      <c r="BC191" s="43"/>
      <c r="BD191" s="43"/>
    </row>
    <row r="192" spans="2:56" s="15" customFormat="1" ht="15.75">
      <c r="B192" s="45"/>
      <c r="C192" s="45"/>
      <c r="D192" s="46"/>
      <c r="E192" s="46"/>
      <c r="K192" s="47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1"/>
      <c r="AV192" s="42"/>
      <c r="AZ192" s="43"/>
      <c r="BA192" s="43"/>
      <c r="BB192" s="43"/>
      <c r="BC192" s="43"/>
      <c r="BD192" s="43"/>
    </row>
    <row r="193" spans="2:56" s="15" customFormat="1" ht="15.75">
      <c r="B193" s="45"/>
      <c r="C193" s="45"/>
      <c r="D193" s="46"/>
      <c r="E193" s="46"/>
      <c r="K193" s="47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1"/>
      <c r="AV193" s="42"/>
      <c r="AZ193" s="43"/>
      <c r="BA193" s="43"/>
      <c r="BB193" s="43"/>
      <c r="BC193" s="43"/>
      <c r="BD193" s="43"/>
    </row>
    <row r="194" spans="2:56" s="15" customFormat="1" ht="15.75">
      <c r="B194" s="45"/>
      <c r="C194" s="45"/>
      <c r="D194" s="46"/>
      <c r="E194" s="46"/>
      <c r="K194" s="47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1"/>
      <c r="AV194" s="42"/>
      <c r="AZ194" s="43"/>
      <c r="BA194" s="43"/>
      <c r="BB194" s="43"/>
      <c r="BC194" s="43"/>
      <c r="BD194" s="43"/>
    </row>
    <row r="195" spans="2:56" s="15" customFormat="1" ht="15.75">
      <c r="B195" s="45"/>
      <c r="C195" s="45"/>
      <c r="D195" s="46"/>
      <c r="E195" s="46"/>
      <c r="K195" s="47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1"/>
      <c r="AV195" s="42"/>
      <c r="AZ195" s="43"/>
      <c r="BA195" s="43"/>
      <c r="BB195" s="43"/>
      <c r="BC195" s="43"/>
      <c r="BD195" s="43"/>
    </row>
    <row r="196" spans="2:56" s="15" customFormat="1" ht="15.75">
      <c r="B196" s="45"/>
      <c r="C196" s="45"/>
      <c r="D196" s="46"/>
      <c r="E196" s="46"/>
      <c r="K196" s="47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1"/>
      <c r="AV196" s="42"/>
      <c r="AZ196" s="43"/>
      <c r="BA196" s="43"/>
      <c r="BB196" s="43"/>
      <c r="BC196" s="43"/>
      <c r="BD196" s="43"/>
    </row>
    <row r="197" spans="2:56" s="15" customFormat="1" ht="15.75">
      <c r="B197" s="45"/>
      <c r="C197" s="45"/>
      <c r="D197" s="46"/>
      <c r="E197" s="46"/>
      <c r="K197" s="47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1"/>
      <c r="AV197" s="42"/>
      <c r="AZ197" s="43"/>
      <c r="BA197" s="43"/>
      <c r="BB197" s="43"/>
      <c r="BC197" s="43"/>
      <c r="BD197" s="43"/>
    </row>
    <row r="198" spans="2:56" s="15" customFormat="1" ht="15.75">
      <c r="B198" s="45"/>
      <c r="C198" s="45"/>
      <c r="D198" s="46"/>
      <c r="E198" s="46"/>
      <c r="K198" s="47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1"/>
      <c r="AV198" s="42"/>
      <c r="AZ198" s="43"/>
      <c r="BA198" s="43"/>
      <c r="BB198" s="43"/>
      <c r="BC198" s="43"/>
      <c r="BD198" s="43"/>
    </row>
    <row r="199" spans="2:56" s="15" customFormat="1" ht="15.75">
      <c r="B199" s="45"/>
      <c r="C199" s="45"/>
      <c r="D199" s="46"/>
      <c r="E199" s="46"/>
      <c r="K199" s="47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1"/>
      <c r="AV199" s="42"/>
      <c r="AZ199" s="43"/>
      <c r="BA199" s="43"/>
      <c r="BB199" s="43"/>
      <c r="BC199" s="43"/>
      <c r="BD199" s="43"/>
    </row>
    <row r="200" spans="2:56" s="15" customFormat="1" ht="15.75">
      <c r="B200" s="45"/>
      <c r="C200" s="45"/>
      <c r="D200" s="46"/>
      <c r="E200" s="46"/>
      <c r="K200" s="47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1"/>
      <c r="AV200" s="42"/>
      <c r="AZ200" s="43"/>
      <c r="BA200" s="43"/>
      <c r="BB200" s="43"/>
      <c r="BC200" s="43"/>
      <c r="BD200" s="43"/>
    </row>
    <row r="201" spans="2:56" s="15" customFormat="1" ht="15.75">
      <c r="B201" s="45"/>
      <c r="C201" s="45"/>
      <c r="D201" s="46"/>
      <c r="E201" s="46"/>
      <c r="K201" s="47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1"/>
      <c r="AV201" s="42"/>
      <c r="AZ201" s="43"/>
      <c r="BA201" s="43"/>
      <c r="BB201" s="43"/>
      <c r="BC201" s="43"/>
      <c r="BD201" s="43"/>
    </row>
    <row r="202" spans="2:56" s="15" customFormat="1" ht="15.75">
      <c r="B202" s="45"/>
      <c r="C202" s="45"/>
      <c r="D202" s="46"/>
      <c r="E202" s="46"/>
      <c r="K202" s="47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1"/>
      <c r="AV202" s="42"/>
      <c r="AZ202" s="43"/>
      <c r="BA202" s="43"/>
      <c r="BB202" s="43"/>
      <c r="BC202" s="43"/>
      <c r="BD202" s="43"/>
    </row>
    <row r="203" spans="2:56" s="15" customFormat="1" ht="15.75">
      <c r="B203" s="45"/>
      <c r="C203" s="45"/>
      <c r="D203" s="46"/>
      <c r="E203" s="46"/>
      <c r="K203" s="47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1"/>
      <c r="AV203" s="42"/>
      <c r="AZ203" s="43"/>
      <c r="BA203" s="43"/>
      <c r="BB203" s="43"/>
      <c r="BC203" s="43"/>
      <c r="BD203" s="43"/>
    </row>
    <row r="204" spans="2:56" s="15" customFormat="1" ht="15.75">
      <c r="B204" s="45"/>
      <c r="C204" s="45"/>
      <c r="D204" s="46"/>
      <c r="E204" s="46"/>
      <c r="K204" s="47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1"/>
      <c r="AV204" s="42"/>
      <c r="AZ204" s="43"/>
      <c r="BA204" s="43"/>
      <c r="BB204" s="43"/>
      <c r="BC204" s="43"/>
      <c r="BD204" s="43"/>
    </row>
    <row r="205" spans="2:56" s="15" customFormat="1" ht="15.75">
      <c r="B205" s="45"/>
      <c r="C205" s="45"/>
      <c r="D205" s="46"/>
      <c r="E205" s="46"/>
      <c r="K205" s="47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1"/>
      <c r="AV205" s="42"/>
      <c r="AZ205" s="43"/>
      <c r="BA205" s="43"/>
      <c r="BB205" s="43"/>
      <c r="BC205" s="43"/>
      <c r="BD205" s="43"/>
    </row>
    <row r="206" spans="2:56" s="15" customFormat="1" ht="15.75">
      <c r="B206" s="45"/>
      <c r="C206" s="45"/>
      <c r="D206" s="46"/>
      <c r="E206" s="46"/>
      <c r="K206" s="47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1"/>
      <c r="AV206" s="42"/>
      <c r="AZ206" s="43"/>
      <c r="BA206" s="43"/>
      <c r="BB206" s="43"/>
      <c r="BC206" s="43"/>
      <c r="BD206" s="43"/>
    </row>
    <row r="207" spans="2:56" s="15" customFormat="1" ht="15.75">
      <c r="B207" s="45"/>
      <c r="C207" s="45"/>
      <c r="D207" s="46"/>
      <c r="E207" s="46"/>
      <c r="K207" s="47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1"/>
      <c r="AV207" s="42"/>
      <c r="AZ207" s="43"/>
      <c r="BA207" s="43"/>
      <c r="BB207" s="43"/>
      <c r="BC207" s="43"/>
      <c r="BD207" s="43"/>
    </row>
    <row r="208" spans="2:56" s="15" customFormat="1" ht="15.75">
      <c r="B208" s="45"/>
      <c r="C208" s="45"/>
      <c r="D208" s="46"/>
      <c r="E208" s="46"/>
      <c r="K208" s="47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1"/>
      <c r="AV208" s="42"/>
      <c r="AZ208" s="43"/>
      <c r="BA208" s="43"/>
      <c r="BB208" s="43"/>
      <c r="BC208" s="43"/>
      <c r="BD208" s="43"/>
    </row>
    <row r="209" spans="2:56" s="15" customFormat="1" ht="15.75">
      <c r="B209" s="45"/>
      <c r="C209" s="45"/>
      <c r="D209" s="46"/>
      <c r="E209" s="46"/>
      <c r="K209" s="47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1"/>
      <c r="AV209" s="42"/>
      <c r="AZ209" s="43"/>
      <c r="BA209" s="43"/>
      <c r="BB209" s="43"/>
      <c r="BC209" s="43"/>
      <c r="BD209" s="43"/>
    </row>
    <row r="210" spans="2:56" s="15" customFormat="1" ht="15.75">
      <c r="B210" s="45"/>
      <c r="C210" s="45"/>
      <c r="D210" s="46"/>
      <c r="E210" s="46"/>
      <c r="K210" s="47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1"/>
      <c r="AV210" s="42"/>
      <c r="AZ210" s="43"/>
      <c r="BA210" s="43"/>
      <c r="BB210" s="43"/>
      <c r="BC210" s="43"/>
      <c r="BD210" s="43"/>
    </row>
    <row r="211" spans="2:56" s="15" customFormat="1" ht="15.75">
      <c r="B211" s="45"/>
      <c r="C211" s="45"/>
      <c r="D211" s="46"/>
      <c r="E211" s="46"/>
      <c r="K211" s="47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1"/>
      <c r="AV211" s="42"/>
      <c r="AZ211" s="43"/>
      <c r="BA211" s="43"/>
      <c r="BB211" s="43"/>
      <c r="BC211" s="43"/>
      <c r="BD211" s="43"/>
    </row>
    <row r="212" spans="2:56" s="15" customFormat="1" ht="15.75">
      <c r="B212" s="45"/>
      <c r="C212" s="45"/>
      <c r="D212" s="46"/>
      <c r="E212" s="46"/>
      <c r="K212" s="47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1"/>
      <c r="AV212" s="42"/>
      <c r="AZ212" s="43"/>
      <c r="BA212" s="43"/>
      <c r="BB212" s="43"/>
      <c r="BC212" s="43"/>
      <c r="BD212" s="43"/>
    </row>
    <row r="213" spans="2:56" s="15" customFormat="1" ht="15.75">
      <c r="B213" s="45"/>
      <c r="C213" s="45"/>
      <c r="D213" s="46"/>
      <c r="E213" s="46"/>
      <c r="K213" s="47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1"/>
      <c r="AV213" s="42"/>
      <c r="AZ213" s="43"/>
      <c r="BA213" s="43"/>
      <c r="BB213" s="43"/>
      <c r="BC213" s="43"/>
      <c r="BD213" s="43"/>
    </row>
    <row r="214" spans="2:56" s="15" customFormat="1" ht="15.75">
      <c r="B214" s="45"/>
      <c r="C214" s="45"/>
      <c r="D214" s="46"/>
      <c r="E214" s="46"/>
      <c r="K214" s="47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1"/>
      <c r="AV214" s="42"/>
      <c r="AZ214" s="43"/>
      <c r="BA214" s="43"/>
      <c r="BB214" s="43"/>
      <c r="BC214" s="43"/>
      <c r="BD214" s="43"/>
    </row>
    <row r="215" spans="2:56" s="15" customFormat="1" ht="15.75">
      <c r="B215" s="45"/>
      <c r="C215" s="45"/>
      <c r="D215" s="46"/>
      <c r="E215" s="46"/>
      <c r="K215" s="47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1"/>
      <c r="AV215" s="42"/>
      <c r="AZ215" s="43"/>
      <c r="BA215" s="43"/>
      <c r="BB215" s="43"/>
      <c r="BC215" s="43"/>
      <c r="BD215" s="43"/>
    </row>
    <row r="216" spans="2:56" s="15" customFormat="1" ht="15.75">
      <c r="B216" s="45"/>
      <c r="C216" s="45"/>
      <c r="D216" s="46"/>
      <c r="E216" s="46"/>
      <c r="K216" s="47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1"/>
      <c r="AV216" s="42"/>
      <c r="AZ216" s="43"/>
      <c r="BA216" s="43"/>
      <c r="BB216" s="43"/>
      <c r="BC216" s="43"/>
      <c r="BD216" s="43"/>
    </row>
    <row r="217" spans="2:56" s="15" customFormat="1" ht="15.75">
      <c r="B217" s="45"/>
      <c r="C217" s="45"/>
      <c r="D217" s="46"/>
      <c r="E217" s="46"/>
      <c r="K217" s="47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1"/>
      <c r="AV217" s="42"/>
      <c r="AZ217" s="43"/>
      <c r="BA217" s="43"/>
      <c r="BB217" s="43"/>
      <c r="BC217" s="43"/>
      <c r="BD217" s="43"/>
    </row>
    <row r="218" spans="2:56" s="15" customFormat="1" ht="15.75">
      <c r="B218" s="45"/>
      <c r="C218" s="45"/>
      <c r="D218" s="46"/>
      <c r="E218" s="46"/>
      <c r="K218" s="47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1"/>
      <c r="AV218" s="42"/>
      <c r="AZ218" s="43"/>
      <c r="BA218" s="43"/>
      <c r="BB218" s="43"/>
      <c r="BC218" s="43"/>
      <c r="BD218" s="43"/>
    </row>
    <row r="219" spans="2:56" s="15" customFormat="1" ht="15.75">
      <c r="B219" s="45"/>
      <c r="C219" s="45"/>
      <c r="D219" s="46"/>
      <c r="E219" s="46"/>
      <c r="K219" s="47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1"/>
      <c r="AV219" s="42"/>
      <c r="AZ219" s="43"/>
      <c r="BA219" s="43"/>
      <c r="BB219" s="43"/>
      <c r="BC219" s="43"/>
      <c r="BD219" s="43"/>
    </row>
    <row r="220" spans="2:56" s="15" customFormat="1" ht="15.75">
      <c r="B220" s="45"/>
      <c r="C220" s="45"/>
      <c r="D220" s="46"/>
      <c r="E220" s="46"/>
      <c r="K220" s="47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1"/>
      <c r="AV220" s="42"/>
      <c r="AZ220" s="43"/>
      <c r="BA220" s="43"/>
      <c r="BB220" s="43"/>
      <c r="BC220" s="43"/>
      <c r="BD220" s="43"/>
    </row>
    <row r="221" spans="2:56" s="15" customFormat="1" ht="15.75">
      <c r="B221" s="45"/>
      <c r="C221" s="45"/>
      <c r="D221" s="46"/>
      <c r="E221" s="46"/>
      <c r="K221" s="47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1"/>
      <c r="AV221" s="42"/>
      <c r="AZ221" s="43"/>
      <c r="BA221" s="43"/>
      <c r="BB221" s="43"/>
      <c r="BC221" s="43"/>
      <c r="BD221" s="43"/>
    </row>
    <row r="222" spans="2:56" s="15" customFormat="1" ht="15.75">
      <c r="B222" s="45"/>
      <c r="C222" s="45"/>
      <c r="D222" s="46"/>
      <c r="E222" s="46"/>
      <c r="K222" s="47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1"/>
      <c r="AV222" s="42"/>
      <c r="AZ222" s="43"/>
      <c r="BA222" s="43"/>
      <c r="BB222" s="43"/>
      <c r="BC222" s="43"/>
      <c r="BD222" s="43"/>
    </row>
    <row r="223" spans="2:56" s="15" customFormat="1" ht="15.75">
      <c r="B223" s="45"/>
      <c r="C223" s="45"/>
      <c r="D223" s="46"/>
      <c r="E223" s="46"/>
      <c r="K223" s="47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1"/>
      <c r="AV223" s="42"/>
      <c r="AZ223" s="43"/>
      <c r="BA223" s="43"/>
      <c r="BB223" s="43"/>
      <c r="BC223" s="43"/>
      <c r="BD223" s="43"/>
    </row>
    <row r="224" spans="2:56" s="15" customFormat="1" ht="15.75">
      <c r="B224" s="45"/>
      <c r="C224" s="45"/>
      <c r="D224" s="46"/>
      <c r="E224" s="46"/>
      <c r="K224" s="47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1"/>
      <c r="AV224" s="42"/>
      <c r="AZ224" s="43"/>
      <c r="BA224" s="43"/>
      <c r="BB224" s="43"/>
      <c r="BC224" s="43"/>
      <c r="BD224" s="43"/>
    </row>
    <row r="225" spans="2:56" s="15" customFormat="1" ht="15.75">
      <c r="B225" s="45"/>
      <c r="C225" s="45"/>
      <c r="D225" s="46"/>
      <c r="E225" s="46"/>
      <c r="K225" s="47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1"/>
      <c r="AV225" s="42"/>
      <c r="AZ225" s="43"/>
      <c r="BA225" s="43"/>
      <c r="BB225" s="43"/>
      <c r="BC225" s="43"/>
      <c r="BD225" s="43"/>
    </row>
    <row r="226" spans="2:56" s="15" customFormat="1" ht="15.75">
      <c r="B226" s="45"/>
      <c r="C226" s="45"/>
      <c r="D226" s="46"/>
      <c r="E226" s="46"/>
      <c r="K226" s="47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1"/>
      <c r="AV226" s="42"/>
      <c r="AZ226" s="43"/>
      <c r="BA226" s="43"/>
      <c r="BB226" s="43"/>
      <c r="BC226" s="43"/>
      <c r="BD226" s="43"/>
    </row>
    <row r="227" spans="2:56" s="15" customFormat="1" ht="15.75">
      <c r="B227" s="45"/>
      <c r="C227" s="45"/>
      <c r="D227" s="46"/>
      <c r="E227" s="46"/>
      <c r="K227" s="47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1"/>
      <c r="AV227" s="42"/>
      <c r="AZ227" s="43"/>
      <c r="BA227" s="43"/>
      <c r="BB227" s="43"/>
      <c r="BC227" s="43"/>
      <c r="BD227" s="43"/>
    </row>
    <row r="228" spans="2:56" s="15" customFormat="1" ht="15.75">
      <c r="B228" s="45"/>
      <c r="C228" s="45"/>
      <c r="D228" s="46"/>
      <c r="E228" s="46"/>
      <c r="K228" s="47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1"/>
      <c r="AV228" s="42"/>
      <c r="AZ228" s="43"/>
      <c r="BA228" s="43"/>
      <c r="BB228" s="43"/>
      <c r="BC228" s="43"/>
      <c r="BD228" s="43"/>
    </row>
    <row r="229" spans="2:56" s="15" customFormat="1" ht="15.75">
      <c r="B229" s="45"/>
      <c r="C229" s="45"/>
      <c r="D229" s="46"/>
      <c r="E229" s="46"/>
      <c r="K229" s="47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1"/>
      <c r="AV229" s="42"/>
      <c r="AZ229" s="43"/>
      <c r="BA229" s="43"/>
      <c r="BB229" s="43"/>
      <c r="BC229" s="43"/>
      <c r="BD229" s="43"/>
    </row>
    <row r="230" spans="2:56" s="15" customFormat="1" ht="15.75">
      <c r="B230" s="45"/>
      <c r="C230" s="45"/>
      <c r="D230" s="46"/>
      <c r="E230" s="46"/>
      <c r="K230" s="47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1"/>
      <c r="AV230" s="42"/>
      <c r="AZ230" s="43"/>
      <c r="BA230" s="43"/>
      <c r="BB230" s="43"/>
      <c r="BC230" s="43"/>
      <c r="BD230" s="43"/>
    </row>
    <row r="231" spans="2:56" s="15" customFormat="1" ht="15.75">
      <c r="B231" s="45"/>
      <c r="C231" s="45"/>
      <c r="D231" s="46"/>
      <c r="E231" s="46"/>
      <c r="K231" s="47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1"/>
      <c r="AV231" s="42"/>
      <c r="AZ231" s="43"/>
      <c r="BA231" s="43"/>
      <c r="BB231" s="43"/>
      <c r="BC231" s="43"/>
      <c r="BD231" s="43"/>
    </row>
    <row r="232" spans="2:56" s="15" customFormat="1" ht="15.75">
      <c r="B232" s="45"/>
      <c r="C232" s="45"/>
      <c r="D232" s="46"/>
      <c r="E232" s="46"/>
      <c r="K232" s="47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1"/>
      <c r="AV232" s="42"/>
      <c r="AZ232" s="43"/>
      <c r="BA232" s="43"/>
      <c r="BB232" s="43"/>
      <c r="BC232" s="43"/>
      <c r="BD232" s="43"/>
    </row>
    <row r="233" spans="2:56" s="15" customFormat="1" ht="15.75">
      <c r="B233" s="45"/>
      <c r="C233" s="45"/>
      <c r="D233" s="46"/>
      <c r="E233" s="46"/>
      <c r="K233" s="47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1"/>
      <c r="AV233" s="42"/>
      <c r="AZ233" s="43"/>
      <c r="BA233" s="43"/>
      <c r="BB233" s="43"/>
      <c r="BC233" s="43"/>
      <c r="BD233" s="43"/>
    </row>
    <row r="234" spans="2:56" s="15" customFormat="1" ht="15.75">
      <c r="B234" s="45"/>
      <c r="C234" s="45"/>
      <c r="D234" s="46"/>
      <c r="E234" s="46"/>
      <c r="K234" s="47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1"/>
      <c r="AV234" s="42"/>
      <c r="AZ234" s="43"/>
      <c r="BA234" s="43"/>
      <c r="BB234" s="43"/>
      <c r="BC234" s="43"/>
      <c r="BD234" s="43"/>
    </row>
    <row r="235" spans="2:56" s="15" customFormat="1" ht="15.75">
      <c r="B235" s="45"/>
      <c r="C235" s="45"/>
      <c r="D235" s="46"/>
      <c r="E235" s="46"/>
      <c r="K235" s="47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1"/>
      <c r="AV235" s="42"/>
      <c r="AZ235" s="43"/>
      <c r="BA235" s="43"/>
      <c r="BB235" s="43"/>
      <c r="BC235" s="43"/>
      <c r="BD235" s="43"/>
    </row>
    <row r="236" spans="2:56" s="15" customFormat="1" ht="15.75">
      <c r="B236" s="45"/>
      <c r="C236" s="45"/>
      <c r="D236" s="46"/>
      <c r="E236" s="46"/>
      <c r="K236" s="47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1"/>
      <c r="AV236" s="42"/>
      <c r="AZ236" s="43"/>
      <c r="BA236" s="43"/>
      <c r="BB236" s="43"/>
      <c r="BC236" s="43"/>
      <c r="BD236" s="43"/>
    </row>
    <row r="237" spans="2:56" s="15" customFormat="1" ht="15.75">
      <c r="B237" s="45"/>
      <c r="C237" s="45"/>
      <c r="D237" s="46"/>
      <c r="E237" s="46"/>
      <c r="K237" s="47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1"/>
      <c r="AV237" s="42"/>
      <c r="AZ237" s="43"/>
      <c r="BA237" s="43"/>
      <c r="BB237" s="43"/>
      <c r="BC237" s="43"/>
      <c r="BD237" s="43"/>
    </row>
    <row r="238" spans="2:56" s="15" customFormat="1" ht="15.75">
      <c r="B238" s="45"/>
      <c r="C238" s="45"/>
      <c r="D238" s="46"/>
      <c r="E238" s="46"/>
      <c r="K238" s="47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1"/>
      <c r="AV238" s="42"/>
      <c r="AZ238" s="43"/>
      <c r="BA238" s="43"/>
      <c r="BB238" s="43"/>
      <c r="BC238" s="43"/>
      <c r="BD238" s="43"/>
    </row>
    <row r="239" spans="2:56" s="15" customFormat="1" ht="15.75">
      <c r="B239" s="45"/>
      <c r="C239" s="45"/>
      <c r="D239" s="46"/>
      <c r="E239" s="46"/>
      <c r="K239" s="47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1"/>
      <c r="AV239" s="42"/>
      <c r="AZ239" s="43"/>
      <c r="BA239" s="43"/>
      <c r="BB239" s="43"/>
      <c r="BC239" s="43"/>
      <c r="BD239" s="43"/>
    </row>
    <row r="240" spans="2:56" s="15" customFormat="1" ht="15.75">
      <c r="B240" s="45"/>
      <c r="C240" s="45"/>
      <c r="D240" s="46"/>
      <c r="E240" s="46"/>
      <c r="K240" s="47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1"/>
      <c r="AV240" s="42"/>
      <c r="AZ240" s="43"/>
      <c r="BA240" s="43"/>
      <c r="BB240" s="43"/>
      <c r="BC240" s="43"/>
      <c r="BD240" s="43"/>
    </row>
    <row r="241" spans="2:56" s="15" customFormat="1" ht="15.75">
      <c r="B241" s="45"/>
      <c r="C241" s="45"/>
      <c r="D241" s="46"/>
      <c r="E241" s="46"/>
      <c r="K241" s="47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1"/>
      <c r="AV241" s="42"/>
      <c r="AZ241" s="43"/>
      <c r="BA241" s="43"/>
      <c r="BB241" s="43"/>
      <c r="BC241" s="43"/>
      <c r="BD241" s="43"/>
    </row>
    <row r="242" spans="2:56" s="15" customFormat="1" ht="15.75">
      <c r="B242" s="45"/>
      <c r="C242" s="45"/>
      <c r="D242" s="46"/>
      <c r="E242" s="46"/>
      <c r="K242" s="47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1"/>
      <c r="AV242" s="42"/>
      <c r="AZ242" s="43"/>
      <c r="BA242" s="43"/>
      <c r="BB242" s="43"/>
      <c r="BC242" s="43"/>
      <c r="BD242" s="43"/>
    </row>
    <row r="243" spans="2:56" s="15" customFormat="1" ht="15.75">
      <c r="B243" s="45"/>
      <c r="C243" s="45"/>
      <c r="D243" s="46"/>
      <c r="E243" s="46"/>
      <c r="K243" s="47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1"/>
      <c r="AV243" s="42"/>
      <c r="AZ243" s="43"/>
      <c r="BA243" s="43"/>
      <c r="BB243" s="43"/>
      <c r="BC243" s="43"/>
      <c r="BD243" s="43"/>
    </row>
    <row r="244" spans="2:56" s="15" customFormat="1" ht="15.75">
      <c r="B244" s="45"/>
      <c r="C244" s="45"/>
      <c r="D244" s="46"/>
      <c r="E244" s="46"/>
      <c r="K244" s="47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1"/>
      <c r="AV244" s="42"/>
      <c r="AZ244" s="43"/>
      <c r="BA244" s="43"/>
      <c r="BB244" s="43"/>
      <c r="BC244" s="43"/>
      <c r="BD244" s="43"/>
    </row>
    <row r="245" spans="2:56" s="15" customFormat="1" ht="15.75">
      <c r="B245" s="45"/>
      <c r="C245" s="45"/>
      <c r="D245" s="46"/>
      <c r="E245" s="46"/>
      <c r="K245" s="47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1"/>
      <c r="AV245" s="42"/>
      <c r="AZ245" s="43"/>
      <c r="BA245" s="43"/>
      <c r="BB245" s="43"/>
      <c r="BC245" s="43"/>
      <c r="BD245" s="43"/>
    </row>
    <row r="246" spans="2:56" s="15" customFormat="1" ht="15.75">
      <c r="B246" s="45"/>
      <c r="C246" s="45"/>
      <c r="D246" s="46"/>
      <c r="E246" s="46"/>
      <c r="K246" s="47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1"/>
      <c r="AV246" s="42"/>
      <c r="AZ246" s="43"/>
      <c r="BA246" s="43"/>
      <c r="BB246" s="43"/>
      <c r="BC246" s="43"/>
      <c r="BD246" s="43"/>
    </row>
    <row r="247" spans="2:56" s="15" customFormat="1" ht="15.75">
      <c r="B247" s="45"/>
      <c r="C247" s="45"/>
      <c r="D247" s="46"/>
      <c r="E247" s="46"/>
      <c r="K247" s="47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1"/>
      <c r="AV247" s="42"/>
      <c r="AZ247" s="43"/>
      <c r="BA247" s="43"/>
      <c r="BB247" s="43"/>
      <c r="BC247" s="43"/>
      <c r="BD247" s="43"/>
    </row>
    <row r="248" spans="2:56" s="15" customFormat="1" ht="15.75">
      <c r="B248" s="45"/>
      <c r="C248" s="45"/>
      <c r="D248" s="46"/>
      <c r="E248" s="46"/>
      <c r="K248" s="47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1"/>
      <c r="AV248" s="42"/>
      <c r="AZ248" s="43"/>
      <c r="BA248" s="43"/>
      <c r="BB248" s="43"/>
      <c r="BC248" s="43"/>
      <c r="BD248" s="43"/>
    </row>
    <row r="249" spans="2:56" s="15" customFormat="1" ht="15.75">
      <c r="B249" s="45"/>
      <c r="C249" s="45"/>
      <c r="D249" s="46"/>
      <c r="E249" s="46"/>
      <c r="K249" s="47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1"/>
      <c r="AV249" s="42"/>
      <c r="AZ249" s="43"/>
      <c r="BA249" s="43"/>
      <c r="BB249" s="43"/>
      <c r="BC249" s="43"/>
      <c r="BD249" s="43"/>
    </row>
    <row r="250" spans="2:56" s="15" customFormat="1" ht="15.75">
      <c r="B250" s="45"/>
      <c r="C250" s="45"/>
      <c r="D250" s="46"/>
      <c r="E250" s="46"/>
      <c r="K250" s="47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1"/>
      <c r="AV250" s="42"/>
      <c r="AZ250" s="43"/>
      <c r="BA250" s="43"/>
      <c r="BB250" s="43"/>
      <c r="BC250" s="43"/>
      <c r="BD250" s="43"/>
    </row>
    <row r="251" spans="2:56" s="15" customFormat="1" ht="15.75">
      <c r="B251" s="45"/>
      <c r="C251" s="45"/>
      <c r="D251" s="46"/>
      <c r="E251" s="46"/>
      <c r="K251" s="47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1"/>
      <c r="AV251" s="42"/>
      <c r="AZ251" s="43"/>
      <c r="BA251" s="43"/>
      <c r="BB251" s="43"/>
      <c r="BC251" s="43"/>
      <c r="BD251" s="43"/>
    </row>
    <row r="252" spans="2:56" s="15" customFormat="1" ht="15.75">
      <c r="B252" s="45"/>
      <c r="C252" s="45"/>
      <c r="D252" s="46"/>
      <c r="E252" s="46"/>
      <c r="K252" s="47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1"/>
      <c r="AV252" s="42"/>
      <c r="AZ252" s="43"/>
      <c r="BA252" s="43"/>
      <c r="BB252" s="43"/>
      <c r="BC252" s="43"/>
      <c r="BD252" s="43"/>
    </row>
    <row r="253" spans="2:56" s="15" customFormat="1" ht="15.75">
      <c r="B253" s="45"/>
      <c r="C253" s="45"/>
      <c r="D253" s="46"/>
      <c r="E253" s="46"/>
      <c r="K253" s="47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1"/>
      <c r="AV253" s="42"/>
      <c r="AZ253" s="43"/>
      <c r="BA253" s="43"/>
      <c r="BB253" s="43"/>
      <c r="BC253" s="43"/>
      <c r="BD253" s="43"/>
    </row>
    <row r="254" spans="2:56" s="15" customFormat="1" ht="15.75">
      <c r="B254" s="45"/>
      <c r="C254" s="45"/>
      <c r="D254" s="46"/>
      <c r="E254" s="46"/>
      <c r="K254" s="47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1"/>
      <c r="AV254" s="42"/>
      <c r="AZ254" s="43"/>
      <c r="BA254" s="43"/>
      <c r="BB254" s="43"/>
      <c r="BC254" s="43"/>
      <c r="BD254" s="43"/>
    </row>
    <row r="255" spans="2:56" s="15" customFormat="1" ht="15.75">
      <c r="B255" s="45"/>
      <c r="C255" s="45"/>
      <c r="D255" s="46"/>
      <c r="E255" s="46"/>
      <c r="K255" s="47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1"/>
      <c r="AV255" s="42"/>
      <c r="AZ255" s="43"/>
      <c r="BA255" s="43"/>
      <c r="BB255" s="43"/>
      <c r="BC255" s="43"/>
      <c r="BD255" s="43"/>
    </row>
    <row r="256" spans="2:56" s="15" customFormat="1" ht="15.75">
      <c r="B256" s="45"/>
      <c r="C256" s="45"/>
      <c r="D256" s="46"/>
      <c r="E256" s="46"/>
      <c r="K256" s="47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1"/>
      <c r="AV256" s="42"/>
      <c r="AZ256" s="43"/>
      <c r="BA256" s="43"/>
      <c r="BB256" s="43"/>
      <c r="BC256" s="43"/>
      <c r="BD256" s="43"/>
    </row>
    <row r="257" spans="2:56" s="15" customFormat="1" ht="15.75">
      <c r="B257" s="45"/>
      <c r="C257" s="45"/>
      <c r="D257" s="46"/>
      <c r="E257" s="46"/>
      <c r="K257" s="47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1"/>
      <c r="AV257" s="42"/>
      <c r="AZ257" s="43"/>
      <c r="BA257" s="43"/>
      <c r="BB257" s="43"/>
      <c r="BC257" s="43"/>
      <c r="BD257" s="43"/>
    </row>
    <row r="258" spans="2:56" s="15" customFormat="1" ht="15.75">
      <c r="B258" s="45"/>
      <c r="C258" s="45"/>
      <c r="D258" s="46"/>
      <c r="E258" s="46"/>
      <c r="K258" s="47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1"/>
      <c r="AV258" s="42"/>
      <c r="AZ258" s="43"/>
      <c r="BA258" s="43"/>
      <c r="BB258" s="43"/>
      <c r="BC258" s="43"/>
      <c r="BD258" s="43"/>
    </row>
    <row r="259" spans="2:56" s="15" customFormat="1" ht="15.75">
      <c r="B259" s="45"/>
      <c r="C259" s="45"/>
      <c r="D259" s="46"/>
      <c r="E259" s="46"/>
      <c r="K259" s="47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1"/>
      <c r="AV259" s="42"/>
      <c r="AZ259" s="43"/>
      <c r="BA259" s="43"/>
      <c r="BB259" s="43"/>
      <c r="BC259" s="43"/>
      <c r="BD259" s="43"/>
    </row>
    <row r="260" spans="2:56" s="15" customFormat="1" ht="15.75">
      <c r="B260" s="45"/>
      <c r="C260" s="45"/>
      <c r="D260" s="46"/>
      <c r="E260" s="46"/>
      <c r="K260" s="47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1"/>
      <c r="AV260" s="42"/>
      <c r="AZ260" s="43"/>
      <c r="BA260" s="43"/>
      <c r="BB260" s="43"/>
      <c r="BC260" s="43"/>
      <c r="BD260" s="43"/>
    </row>
    <row r="261" spans="2:56" s="15" customFormat="1" ht="15.75">
      <c r="B261" s="45"/>
      <c r="C261" s="45"/>
      <c r="D261" s="46"/>
      <c r="E261" s="46"/>
      <c r="K261" s="47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1"/>
      <c r="AV261" s="42"/>
      <c r="AZ261" s="43"/>
      <c r="BA261" s="43"/>
      <c r="BB261" s="43"/>
      <c r="BC261" s="43"/>
      <c r="BD261" s="43"/>
    </row>
    <row r="262" spans="2:56" s="15" customFormat="1" ht="15.75">
      <c r="B262" s="45"/>
      <c r="C262" s="45"/>
      <c r="D262" s="46"/>
      <c r="E262" s="46"/>
      <c r="K262" s="47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1"/>
      <c r="AV262" s="42"/>
      <c r="AZ262" s="43"/>
      <c r="BA262" s="43"/>
      <c r="BB262" s="43"/>
      <c r="BC262" s="43"/>
      <c r="BD262" s="43"/>
    </row>
    <row r="263" spans="2:56" s="15" customFormat="1" ht="15.75">
      <c r="B263" s="45"/>
      <c r="C263" s="45"/>
      <c r="D263" s="46"/>
      <c r="E263" s="46"/>
      <c r="K263" s="47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1"/>
      <c r="AV263" s="42"/>
      <c r="AZ263" s="43"/>
      <c r="BA263" s="43"/>
      <c r="BB263" s="43"/>
      <c r="BC263" s="43"/>
      <c r="BD263" s="43"/>
    </row>
    <row r="264" spans="2:56" s="15" customFormat="1" ht="15.75">
      <c r="B264" s="45"/>
      <c r="C264" s="45"/>
      <c r="D264" s="46"/>
      <c r="E264" s="46"/>
      <c r="K264" s="47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1"/>
      <c r="AV264" s="42"/>
      <c r="AZ264" s="43"/>
      <c r="BA264" s="43"/>
      <c r="BB264" s="43"/>
      <c r="BC264" s="43"/>
      <c r="BD264" s="43"/>
    </row>
    <row r="265" spans="2:56" s="15" customFormat="1" ht="15.75">
      <c r="B265" s="45"/>
      <c r="C265" s="45"/>
      <c r="D265" s="46"/>
      <c r="E265" s="46"/>
      <c r="K265" s="47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1"/>
      <c r="AV265" s="42"/>
      <c r="AZ265" s="43"/>
      <c r="BA265" s="43"/>
      <c r="BB265" s="43"/>
      <c r="BC265" s="43"/>
      <c r="BD265" s="43"/>
    </row>
    <row r="266" spans="2:56" s="15" customFormat="1" ht="15.75">
      <c r="B266" s="45"/>
      <c r="C266" s="45"/>
      <c r="D266" s="46"/>
      <c r="E266" s="46"/>
      <c r="K266" s="47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1"/>
      <c r="AV266" s="42"/>
      <c r="AZ266" s="43"/>
      <c r="BA266" s="43"/>
      <c r="BB266" s="43"/>
      <c r="BC266" s="43"/>
      <c r="BD266" s="43"/>
    </row>
    <row r="267" spans="2:56" s="15" customFormat="1" ht="15.75">
      <c r="B267" s="45"/>
      <c r="C267" s="45"/>
      <c r="D267" s="46"/>
      <c r="E267" s="46"/>
      <c r="K267" s="47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1"/>
      <c r="AV267" s="42"/>
      <c r="AZ267" s="43"/>
      <c r="BA267" s="43"/>
      <c r="BB267" s="43"/>
      <c r="BC267" s="43"/>
      <c r="BD267" s="43"/>
    </row>
    <row r="268" spans="2:56" s="15" customFormat="1" ht="15.75">
      <c r="B268" s="45"/>
      <c r="C268" s="45"/>
      <c r="D268" s="46"/>
      <c r="E268" s="46"/>
      <c r="K268" s="47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1"/>
      <c r="AV268" s="42"/>
      <c r="AZ268" s="43"/>
      <c r="BA268" s="43"/>
      <c r="BB268" s="43"/>
      <c r="BC268" s="43"/>
      <c r="BD268" s="43"/>
    </row>
    <row r="269" spans="2:56" s="15" customFormat="1" ht="15.75">
      <c r="B269" s="45"/>
      <c r="C269" s="45"/>
      <c r="D269" s="46"/>
      <c r="E269" s="46"/>
      <c r="K269" s="47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1"/>
      <c r="AV269" s="42"/>
      <c r="AZ269" s="43"/>
      <c r="BA269" s="43"/>
      <c r="BB269" s="43"/>
      <c r="BC269" s="43"/>
      <c r="BD269" s="43"/>
    </row>
    <row r="270" spans="2:56" s="15" customFormat="1" ht="15.75">
      <c r="B270" s="45"/>
      <c r="C270" s="45"/>
      <c r="D270" s="46"/>
      <c r="E270" s="46"/>
      <c r="K270" s="47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1"/>
      <c r="AV270" s="42"/>
      <c r="AZ270" s="43"/>
      <c r="BA270" s="43"/>
      <c r="BB270" s="43"/>
      <c r="BC270" s="43"/>
      <c r="BD270" s="43"/>
    </row>
    <row r="271" spans="2:56" s="15" customFormat="1" ht="15.75">
      <c r="B271" s="45"/>
      <c r="C271" s="45"/>
      <c r="D271" s="46"/>
      <c r="E271" s="46"/>
      <c r="K271" s="47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1"/>
      <c r="AV271" s="42"/>
      <c r="AZ271" s="43"/>
      <c r="BA271" s="43"/>
      <c r="BB271" s="43"/>
      <c r="BC271" s="43"/>
      <c r="BD271" s="43"/>
    </row>
    <row r="272" spans="2:56" s="15" customFormat="1" ht="15.75">
      <c r="B272" s="45"/>
      <c r="C272" s="45"/>
      <c r="D272" s="46"/>
      <c r="E272" s="46"/>
      <c r="K272" s="47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1"/>
      <c r="AV272" s="42"/>
      <c r="AZ272" s="43"/>
      <c r="BA272" s="43"/>
      <c r="BB272" s="43"/>
      <c r="BC272" s="43"/>
      <c r="BD272" s="43"/>
    </row>
    <row r="273" spans="2:56" s="15" customFormat="1" ht="15.75">
      <c r="B273" s="45"/>
      <c r="C273" s="45"/>
      <c r="D273" s="46"/>
      <c r="E273" s="46"/>
      <c r="K273" s="47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1"/>
      <c r="AV273" s="42"/>
      <c r="AZ273" s="43"/>
      <c r="BA273" s="43"/>
      <c r="BB273" s="43"/>
      <c r="BC273" s="43"/>
      <c r="BD273" s="43"/>
    </row>
    <row r="274" spans="2:56" s="15" customFormat="1" ht="15.75">
      <c r="B274" s="45"/>
      <c r="C274" s="45"/>
      <c r="D274" s="46"/>
      <c r="E274" s="46"/>
      <c r="K274" s="47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1"/>
      <c r="AV274" s="42"/>
      <c r="AZ274" s="43"/>
      <c r="BA274" s="43"/>
      <c r="BB274" s="43"/>
      <c r="BC274" s="43"/>
      <c r="BD274" s="43"/>
    </row>
    <row r="275" spans="2:56" s="15" customFormat="1" ht="15.75">
      <c r="B275" s="45"/>
      <c r="C275" s="45"/>
      <c r="D275" s="46"/>
      <c r="E275" s="46"/>
      <c r="K275" s="47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1"/>
      <c r="AV275" s="42"/>
      <c r="AZ275" s="43"/>
      <c r="BA275" s="43"/>
      <c r="BB275" s="43"/>
      <c r="BC275" s="43"/>
      <c r="BD275" s="43"/>
    </row>
    <row r="276" spans="2:56" s="15" customFormat="1" ht="15.75">
      <c r="B276" s="45"/>
      <c r="C276" s="45"/>
      <c r="D276" s="46"/>
      <c r="E276" s="46"/>
      <c r="K276" s="47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1"/>
      <c r="AV276" s="42"/>
      <c r="AZ276" s="43"/>
      <c r="BA276" s="43"/>
      <c r="BB276" s="43"/>
      <c r="BC276" s="43"/>
      <c r="BD276" s="43"/>
    </row>
    <row r="277" spans="2:56" s="15" customFormat="1" ht="15.75">
      <c r="B277" s="45"/>
      <c r="C277" s="45"/>
      <c r="D277" s="46"/>
      <c r="E277" s="46"/>
      <c r="K277" s="47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1"/>
      <c r="AV277" s="42"/>
      <c r="AZ277" s="43"/>
      <c r="BA277" s="43"/>
      <c r="BB277" s="43"/>
      <c r="BC277" s="43"/>
      <c r="BD277" s="43"/>
    </row>
    <row r="278" spans="2:56" s="15" customFormat="1" ht="15.75">
      <c r="B278" s="45"/>
      <c r="C278" s="45"/>
      <c r="D278" s="46"/>
      <c r="E278" s="46"/>
      <c r="K278" s="47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1"/>
      <c r="AV278" s="42"/>
      <c r="AZ278" s="43"/>
      <c r="BA278" s="43"/>
      <c r="BB278" s="43"/>
      <c r="BC278" s="43"/>
      <c r="BD278" s="43"/>
    </row>
    <row r="279" spans="2:56" s="15" customFormat="1" ht="15.75">
      <c r="B279" s="45"/>
      <c r="C279" s="45"/>
      <c r="D279" s="46"/>
      <c r="E279" s="46"/>
      <c r="K279" s="47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1"/>
      <c r="AV279" s="42"/>
      <c r="AZ279" s="43"/>
      <c r="BA279" s="43"/>
      <c r="BB279" s="43"/>
      <c r="BC279" s="43"/>
      <c r="BD279" s="43"/>
    </row>
    <row r="280" spans="2:56" s="15" customFormat="1" ht="15.75">
      <c r="B280" s="45"/>
      <c r="C280" s="45"/>
      <c r="D280" s="46"/>
      <c r="E280" s="46"/>
      <c r="K280" s="47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1"/>
      <c r="AV280" s="42"/>
      <c r="AZ280" s="43"/>
      <c r="BA280" s="43"/>
      <c r="BB280" s="43"/>
      <c r="BC280" s="43"/>
      <c r="BD280" s="43"/>
    </row>
    <row r="281" spans="2:56" s="15" customFormat="1" ht="15.75">
      <c r="B281" s="45"/>
      <c r="C281" s="45"/>
      <c r="D281" s="46"/>
      <c r="E281" s="46"/>
      <c r="K281" s="47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1"/>
      <c r="AV281" s="42"/>
      <c r="AZ281" s="43"/>
      <c r="BA281" s="43"/>
      <c r="BB281" s="43"/>
      <c r="BC281" s="43"/>
      <c r="BD281" s="43"/>
    </row>
    <row r="282" spans="2:56" s="15" customFormat="1" ht="15.75">
      <c r="B282" s="45"/>
      <c r="C282" s="45"/>
      <c r="D282" s="46"/>
      <c r="E282" s="46"/>
      <c r="K282" s="47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1"/>
      <c r="AV282" s="42"/>
      <c r="AZ282" s="43"/>
      <c r="BA282" s="43"/>
      <c r="BB282" s="43"/>
      <c r="BC282" s="43"/>
      <c r="BD282" s="43"/>
    </row>
    <row r="283" spans="2:56" s="15" customFormat="1" ht="15.75">
      <c r="B283" s="45"/>
      <c r="C283" s="45"/>
      <c r="D283" s="46"/>
      <c r="E283" s="46"/>
      <c r="K283" s="47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1"/>
      <c r="AV283" s="42"/>
      <c r="AZ283" s="43"/>
      <c r="BA283" s="43"/>
      <c r="BB283" s="43"/>
      <c r="BC283" s="43"/>
      <c r="BD283" s="43"/>
    </row>
    <row r="284" spans="2:56" s="15" customFormat="1" ht="15.75">
      <c r="B284" s="45"/>
      <c r="C284" s="45"/>
      <c r="D284" s="46"/>
      <c r="E284" s="46"/>
      <c r="K284" s="47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1"/>
      <c r="AV284" s="42"/>
      <c r="AZ284" s="43"/>
      <c r="BA284" s="43"/>
      <c r="BB284" s="43"/>
      <c r="BC284" s="43"/>
      <c r="BD284" s="43"/>
    </row>
    <row r="285" spans="2:56" s="15" customFormat="1" ht="15.75">
      <c r="B285" s="45"/>
      <c r="C285" s="45"/>
      <c r="D285" s="46"/>
      <c r="E285" s="46"/>
      <c r="K285" s="47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1"/>
      <c r="AV285" s="42"/>
      <c r="AZ285" s="43"/>
      <c r="BA285" s="43"/>
      <c r="BB285" s="43"/>
      <c r="BC285" s="43"/>
      <c r="BD285" s="43"/>
    </row>
    <row r="286" spans="2:56" s="15" customFormat="1" ht="15.75">
      <c r="B286" s="45"/>
      <c r="C286" s="45"/>
      <c r="D286" s="46"/>
      <c r="E286" s="46"/>
      <c r="K286" s="47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1"/>
      <c r="AV286" s="42"/>
      <c r="AZ286" s="43"/>
      <c r="BA286" s="43"/>
      <c r="BB286" s="43"/>
      <c r="BC286" s="43"/>
      <c r="BD286" s="43"/>
    </row>
    <row r="287" spans="2:56" s="15" customFormat="1" ht="15.75">
      <c r="B287" s="45"/>
      <c r="C287" s="45"/>
      <c r="D287" s="46"/>
      <c r="E287" s="46"/>
      <c r="K287" s="47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1"/>
      <c r="AV287" s="42"/>
      <c r="AZ287" s="43"/>
      <c r="BA287" s="43"/>
      <c r="BB287" s="43"/>
      <c r="BC287" s="43"/>
      <c r="BD287" s="43"/>
    </row>
    <row r="288" spans="2:56" s="15" customFormat="1" ht="15.75">
      <c r="B288" s="45"/>
      <c r="C288" s="45"/>
      <c r="D288" s="46"/>
      <c r="E288" s="46"/>
      <c r="K288" s="47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1"/>
      <c r="AV288" s="42"/>
      <c r="AZ288" s="43"/>
      <c r="BA288" s="43"/>
      <c r="BB288" s="43"/>
      <c r="BC288" s="43"/>
      <c r="BD288" s="43"/>
    </row>
    <row r="289" spans="2:56" s="15" customFormat="1" ht="15.75">
      <c r="B289" s="45"/>
      <c r="C289" s="45"/>
      <c r="D289" s="46"/>
      <c r="E289" s="46"/>
      <c r="K289" s="47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1"/>
      <c r="AV289" s="42"/>
      <c r="AZ289" s="43"/>
      <c r="BA289" s="43"/>
      <c r="BB289" s="43"/>
      <c r="BC289" s="43"/>
      <c r="BD289" s="43"/>
    </row>
    <row r="290" spans="2:56" s="15" customFormat="1" ht="15.75">
      <c r="B290" s="45"/>
      <c r="C290" s="45"/>
      <c r="D290" s="46"/>
      <c r="E290" s="46"/>
      <c r="K290" s="47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1"/>
      <c r="AV290" s="42"/>
      <c r="AZ290" s="43"/>
      <c r="BA290" s="43"/>
      <c r="BB290" s="43"/>
      <c r="BC290" s="43"/>
      <c r="BD290" s="43"/>
    </row>
    <row r="291" spans="2:56" s="15" customFormat="1" ht="15.75">
      <c r="B291" s="45"/>
      <c r="C291" s="45"/>
      <c r="D291" s="46"/>
      <c r="E291" s="46"/>
      <c r="K291" s="47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1"/>
      <c r="AV291" s="42"/>
      <c r="AZ291" s="43"/>
      <c r="BA291" s="43"/>
      <c r="BB291" s="43"/>
      <c r="BC291" s="43"/>
      <c r="BD291" s="43"/>
    </row>
    <row r="292" spans="2:56" s="15" customFormat="1" ht="15.75">
      <c r="B292" s="45"/>
      <c r="C292" s="45"/>
      <c r="D292" s="46"/>
      <c r="E292" s="46"/>
      <c r="K292" s="47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1"/>
      <c r="AV292" s="42"/>
      <c r="AZ292" s="43"/>
      <c r="BA292" s="43"/>
      <c r="BB292" s="43"/>
      <c r="BC292" s="43"/>
      <c r="BD292" s="43"/>
    </row>
    <row r="293" spans="2:56" s="15" customFormat="1" ht="15.75">
      <c r="B293" s="45"/>
      <c r="C293" s="45"/>
      <c r="D293" s="46"/>
      <c r="E293" s="46"/>
      <c r="K293" s="47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1"/>
      <c r="AV293" s="42"/>
      <c r="AZ293" s="43"/>
      <c r="BA293" s="43"/>
      <c r="BB293" s="43"/>
      <c r="BC293" s="43"/>
      <c r="BD293" s="43"/>
    </row>
    <row r="294" spans="2:56" s="15" customFormat="1" ht="15.75">
      <c r="B294" s="45"/>
      <c r="C294" s="45"/>
      <c r="D294" s="46"/>
      <c r="E294" s="46"/>
      <c r="K294" s="47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1"/>
      <c r="AV294" s="42"/>
      <c r="AZ294" s="43"/>
      <c r="BA294" s="43"/>
      <c r="BB294" s="43"/>
      <c r="BC294" s="43"/>
      <c r="BD294" s="43"/>
    </row>
    <row r="295" spans="2:56" s="15" customFormat="1" ht="15.75">
      <c r="B295" s="45"/>
      <c r="C295" s="45"/>
      <c r="D295" s="46"/>
      <c r="E295" s="46"/>
      <c r="K295" s="47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1"/>
      <c r="AV295" s="42"/>
      <c r="AZ295" s="43"/>
      <c r="BA295" s="43"/>
      <c r="BB295" s="43"/>
      <c r="BC295" s="43"/>
      <c r="BD295" s="43"/>
    </row>
    <row r="296" spans="2:56" s="15" customFormat="1" ht="15.75">
      <c r="B296" s="45"/>
      <c r="C296" s="45"/>
      <c r="D296" s="46"/>
      <c r="E296" s="46"/>
      <c r="K296" s="47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1"/>
      <c r="AV296" s="42"/>
      <c r="AZ296" s="43"/>
      <c r="BA296" s="43"/>
      <c r="BB296" s="43"/>
      <c r="BC296" s="43"/>
      <c r="BD296" s="43"/>
    </row>
    <row r="297" spans="2:56" s="15" customFormat="1" ht="15.75">
      <c r="B297" s="45"/>
      <c r="C297" s="45"/>
      <c r="D297" s="46"/>
      <c r="E297" s="46"/>
      <c r="K297" s="47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1"/>
      <c r="AV297" s="42"/>
      <c r="AZ297" s="43"/>
      <c r="BA297" s="43"/>
      <c r="BB297" s="43"/>
      <c r="BC297" s="43"/>
      <c r="BD297" s="43"/>
    </row>
    <row r="298" spans="2:56" s="15" customFormat="1" ht="15.75">
      <c r="B298" s="45"/>
      <c r="C298" s="45"/>
      <c r="D298" s="46"/>
      <c r="E298" s="46"/>
      <c r="K298" s="47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1"/>
      <c r="AV298" s="42"/>
      <c r="AZ298" s="43"/>
      <c r="BA298" s="43"/>
      <c r="BB298" s="43"/>
      <c r="BC298" s="43"/>
      <c r="BD298" s="43"/>
    </row>
    <row r="299" spans="2:56" s="15" customFormat="1" ht="15.75">
      <c r="B299" s="45"/>
      <c r="C299" s="45"/>
      <c r="D299" s="46"/>
      <c r="E299" s="46"/>
      <c r="K299" s="47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1"/>
      <c r="AV299" s="42"/>
      <c r="AZ299" s="43"/>
      <c r="BA299" s="43"/>
      <c r="BB299" s="43"/>
      <c r="BC299" s="43"/>
      <c r="BD299" s="43"/>
    </row>
    <row r="300" spans="2:56" s="15" customFormat="1" ht="15.75">
      <c r="B300" s="45"/>
      <c r="C300" s="45"/>
      <c r="D300" s="46"/>
      <c r="E300" s="46"/>
      <c r="K300" s="47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1"/>
      <c r="AV300" s="42"/>
      <c r="AZ300" s="43"/>
      <c r="BA300" s="43"/>
      <c r="BB300" s="43"/>
      <c r="BC300" s="43"/>
      <c r="BD300" s="43"/>
    </row>
    <row r="301" spans="2:56" s="15" customFormat="1" ht="15.75">
      <c r="B301" s="45"/>
      <c r="C301" s="45"/>
      <c r="D301" s="46"/>
      <c r="E301" s="46"/>
      <c r="K301" s="47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1"/>
      <c r="AV301" s="42"/>
      <c r="AZ301" s="43"/>
      <c r="BA301" s="43"/>
      <c r="BB301" s="43"/>
      <c r="BC301" s="43"/>
      <c r="BD301" s="43"/>
    </row>
    <row r="302" spans="2:56" s="15" customFormat="1" ht="15.75">
      <c r="B302" s="45"/>
      <c r="C302" s="45"/>
      <c r="D302" s="46"/>
      <c r="E302" s="46"/>
      <c r="K302" s="47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1"/>
      <c r="AV302" s="42"/>
      <c r="AZ302" s="43"/>
      <c r="BA302" s="43"/>
      <c r="BB302" s="43"/>
      <c r="BC302" s="43"/>
      <c r="BD302" s="43"/>
    </row>
    <row r="303" spans="2:56" s="15" customFormat="1" ht="15.75">
      <c r="B303" s="45"/>
      <c r="C303" s="45"/>
      <c r="D303" s="46"/>
      <c r="E303" s="46"/>
      <c r="K303" s="47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1"/>
      <c r="AV303" s="42"/>
      <c r="AZ303" s="43"/>
      <c r="BA303" s="43"/>
      <c r="BB303" s="43"/>
      <c r="BC303" s="43"/>
      <c r="BD303" s="43"/>
    </row>
    <row r="304" spans="2:56" s="15" customFormat="1" ht="15.75">
      <c r="B304" s="45"/>
      <c r="C304" s="45"/>
      <c r="D304" s="46"/>
      <c r="E304" s="46"/>
      <c r="K304" s="47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1"/>
      <c r="AV304" s="42"/>
      <c r="AZ304" s="43"/>
      <c r="BA304" s="43"/>
      <c r="BB304" s="43"/>
      <c r="BC304" s="43"/>
      <c r="BD304" s="43"/>
    </row>
    <row r="305" spans="2:56" s="15" customFormat="1" ht="15.75">
      <c r="B305" s="45"/>
      <c r="C305" s="45"/>
      <c r="D305" s="46"/>
      <c r="E305" s="46"/>
      <c r="K305" s="47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1"/>
      <c r="AV305" s="42"/>
      <c r="AZ305" s="43"/>
      <c r="BA305" s="43"/>
      <c r="BB305" s="43"/>
      <c r="BC305" s="43"/>
      <c r="BD305" s="43"/>
    </row>
    <row r="306" spans="2:56" s="15" customFormat="1" ht="15.75">
      <c r="B306" s="45"/>
      <c r="C306" s="45"/>
      <c r="D306" s="46"/>
      <c r="E306" s="46"/>
      <c r="K306" s="47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1"/>
      <c r="AV306" s="42"/>
      <c r="AZ306" s="43"/>
      <c r="BA306" s="43"/>
      <c r="BB306" s="43"/>
      <c r="BC306" s="43"/>
      <c r="BD306" s="43"/>
    </row>
    <row r="307" spans="2:56" s="15" customFormat="1" ht="15.75">
      <c r="B307" s="45"/>
      <c r="C307" s="45"/>
      <c r="D307" s="46"/>
      <c r="E307" s="46"/>
      <c r="K307" s="47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1"/>
      <c r="AV307" s="42"/>
      <c r="AZ307" s="43"/>
      <c r="BA307" s="43"/>
      <c r="BB307" s="43"/>
      <c r="BC307" s="43"/>
      <c r="BD307" s="43"/>
    </row>
    <row r="308" spans="2:56" s="15" customFormat="1" ht="15.75">
      <c r="B308" s="45"/>
      <c r="C308" s="45"/>
      <c r="D308" s="46"/>
      <c r="E308" s="46"/>
      <c r="K308" s="47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1"/>
      <c r="AV308" s="42"/>
      <c r="AZ308" s="43"/>
      <c r="BA308" s="43"/>
      <c r="BB308" s="43"/>
      <c r="BC308" s="43"/>
      <c r="BD308" s="43"/>
    </row>
    <row r="309" spans="2:56" s="15" customFormat="1" ht="15.75">
      <c r="B309" s="45"/>
      <c r="C309" s="45"/>
      <c r="D309" s="46"/>
      <c r="E309" s="46"/>
      <c r="K309" s="47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1"/>
      <c r="AV309" s="42"/>
      <c r="AZ309" s="43"/>
      <c r="BA309" s="43"/>
      <c r="BB309" s="43"/>
      <c r="BC309" s="43"/>
      <c r="BD309" s="43"/>
    </row>
    <row r="310" spans="2:56" s="15" customFormat="1" ht="15.75">
      <c r="B310" s="45"/>
      <c r="C310" s="45"/>
      <c r="D310" s="46"/>
      <c r="E310" s="46"/>
      <c r="K310" s="47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1"/>
      <c r="AV310" s="42"/>
      <c r="AZ310" s="43"/>
      <c r="BA310" s="43"/>
      <c r="BB310" s="43"/>
      <c r="BC310" s="43"/>
      <c r="BD310" s="43"/>
    </row>
    <row r="311" spans="2:56" s="15" customFormat="1" ht="15.75">
      <c r="B311" s="45"/>
      <c r="C311" s="45"/>
      <c r="D311" s="46"/>
      <c r="E311" s="46"/>
      <c r="K311" s="47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1"/>
      <c r="AV311" s="42"/>
      <c r="AZ311" s="43"/>
      <c r="BA311" s="43"/>
      <c r="BB311" s="43"/>
      <c r="BC311" s="43"/>
      <c r="BD311" s="43"/>
    </row>
    <row r="312" spans="2:56" s="15" customFormat="1" ht="15.75">
      <c r="B312" s="45"/>
      <c r="C312" s="45"/>
      <c r="D312" s="46"/>
      <c r="E312" s="46"/>
      <c r="K312" s="47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1"/>
      <c r="AV312" s="42"/>
      <c r="AZ312" s="43"/>
      <c r="BA312" s="43"/>
      <c r="BB312" s="43"/>
      <c r="BC312" s="43"/>
      <c r="BD312" s="43"/>
    </row>
    <row r="313" spans="2:56" s="15" customFormat="1" ht="15.75">
      <c r="B313" s="45"/>
      <c r="C313" s="45"/>
      <c r="D313" s="46"/>
      <c r="E313" s="46"/>
      <c r="K313" s="47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1"/>
      <c r="AV313" s="42"/>
      <c r="AZ313" s="43"/>
      <c r="BA313" s="43"/>
      <c r="BB313" s="43"/>
      <c r="BC313" s="43"/>
      <c r="BD313" s="43"/>
    </row>
    <row r="314" spans="2:56" s="15" customFormat="1" ht="15.75">
      <c r="B314" s="45"/>
      <c r="C314" s="45"/>
      <c r="D314" s="46"/>
      <c r="E314" s="46"/>
      <c r="K314" s="47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1"/>
      <c r="AV314" s="42"/>
      <c r="AZ314" s="43"/>
      <c r="BA314" s="43"/>
      <c r="BB314" s="43"/>
      <c r="BC314" s="43"/>
      <c r="BD314" s="43"/>
    </row>
    <row r="315" spans="2:56" s="15" customFormat="1" ht="15.75">
      <c r="B315" s="45"/>
      <c r="C315" s="45"/>
      <c r="D315" s="46"/>
      <c r="E315" s="46"/>
      <c r="K315" s="47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1"/>
      <c r="AV315" s="42"/>
      <c r="AZ315" s="43"/>
      <c r="BA315" s="43"/>
      <c r="BB315" s="43"/>
      <c r="BC315" s="43"/>
      <c r="BD315" s="43"/>
    </row>
    <row r="316" spans="2:56" s="15" customFormat="1" ht="15.75">
      <c r="B316" s="45"/>
      <c r="C316" s="45"/>
      <c r="D316" s="46"/>
      <c r="E316" s="46"/>
      <c r="K316" s="47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1"/>
      <c r="AV316" s="42"/>
      <c r="AZ316" s="43"/>
      <c r="BA316" s="43"/>
      <c r="BB316" s="43"/>
      <c r="BC316" s="43"/>
      <c r="BD316" s="43"/>
    </row>
    <row r="317" spans="2:56" s="15" customFormat="1" ht="15.75">
      <c r="B317" s="45"/>
      <c r="C317" s="45"/>
      <c r="D317" s="46"/>
      <c r="E317" s="46"/>
      <c r="K317" s="47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1"/>
      <c r="AV317" s="42"/>
      <c r="AZ317" s="43"/>
      <c r="BA317" s="43"/>
      <c r="BB317" s="43"/>
      <c r="BC317" s="43"/>
      <c r="BD317" s="43"/>
    </row>
    <row r="318" spans="2:56" s="15" customFormat="1" ht="15.75">
      <c r="B318" s="45"/>
      <c r="C318" s="45"/>
      <c r="D318" s="46"/>
      <c r="E318" s="46"/>
      <c r="K318" s="47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1"/>
      <c r="AV318" s="42"/>
      <c r="AZ318" s="43"/>
      <c r="BA318" s="43"/>
      <c r="BB318" s="43"/>
      <c r="BC318" s="43"/>
      <c r="BD318" s="43"/>
    </row>
    <row r="319" spans="2:56" s="15" customFormat="1" ht="15.75">
      <c r="B319" s="45"/>
      <c r="C319" s="45"/>
      <c r="D319" s="46"/>
      <c r="E319" s="46"/>
      <c r="K319" s="47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1"/>
      <c r="AV319" s="42"/>
      <c r="AZ319" s="43"/>
      <c r="BA319" s="43"/>
      <c r="BB319" s="43"/>
      <c r="BC319" s="43"/>
      <c r="BD319" s="43"/>
    </row>
    <row r="320" spans="2:56" s="15" customFormat="1" ht="15.75">
      <c r="B320" s="45"/>
      <c r="C320" s="45"/>
      <c r="D320" s="46"/>
      <c r="E320" s="46"/>
      <c r="K320" s="47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1"/>
      <c r="AV320" s="42"/>
      <c r="AZ320" s="43"/>
      <c r="BA320" s="43"/>
      <c r="BB320" s="43"/>
      <c r="BC320" s="43"/>
      <c r="BD320" s="43"/>
    </row>
    <row r="321" spans="2:56" s="15" customFormat="1" ht="15.75">
      <c r="B321" s="45"/>
      <c r="C321" s="45"/>
      <c r="D321" s="46"/>
      <c r="E321" s="46"/>
      <c r="K321" s="47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1"/>
      <c r="AV321" s="42"/>
      <c r="AZ321" s="43"/>
      <c r="BA321" s="43"/>
      <c r="BB321" s="43"/>
      <c r="BC321" s="43"/>
      <c r="BD321" s="43"/>
    </row>
    <row r="322" spans="2:56" s="15" customFormat="1" ht="15.75">
      <c r="B322" s="45"/>
      <c r="C322" s="45"/>
      <c r="D322" s="46"/>
      <c r="E322" s="46"/>
      <c r="K322" s="47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1"/>
      <c r="AV322" s="42"/>
      <c r="AZ322" s="43"/>
      <c r="BA322" s="43"/>
      <c r="BB322" s="43"/>
      <c r="BC322" s="43"/>
      <c r="BD322" s="43"/>
    </row>
    <row r="323" spans="2:56" s="15" customFormat="1" ht="15.75">
      <c r="B323" s="45"/>
      <c r="C323" s="45"/>
      <c r="D323" s="46"/>
      <c r="E323" s="46"/>
      <c r="K323" s="47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1"/>
      <c r="AV323" s="42"/>
      <c r="AZ323" s="43"/>
      <c r="BA323" s="43"/>
      <c r="BB323" s="43"/>
      <c r="BC323" s="43"/>
      <c r="BD323" s="43"/>
    </row>
    <row r="324" spans="2:56" s="15" customFormat="1" ht="15.75">
      <c r="B324" s="45"/>
      <c r="C324" s="45"/>
      <c r="D324" s="46"/>
      <c r="E324" s="46"/>
      <c r="K324" s="47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1"/>
      <c r="AV324" s="42"/>
      <c r="AZ324" s="43"/>
      <c r="BA324" s="43"/>
      <c r="BB324" s="43"/>
      <c r="BC324" s="43"/>
      <c r="BD324" s="43"/>
    </row>
    <row r="325" spans="2:56" s="15" customFormat="1" ht="15.75">
      <c r="B325" s="45"/>
      <c r="C325" s="45"/>
      <c r="D325" s="46"/>
      <c r="E325" s="46"/>
      <c r="K325" s="47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1"/>
      <c r="AV325" s="42"/>
      <c r="AZ325" s="43"/>
      <c r="BA325" s="43"/>
      <c r="BB325" s="43"/>
      <c r="BC325" s="43"/>
      <c r="BD325" s="43"/>
    </row>
    <row r="326" spans="2:56" s="15" customFormat="1" ht="15.75">
      <c r="B326" s="45"/>
      <c r="C326" s="45"/>
      <c r="D326" s="46"/>
      <c r="E326" s="46"/>
      <c r="K326" s="47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1"/>
      <c r="AV326" s="42"/>
      <c r="AZ326" s="43"/>
      <c r="BA326" s="43"/>
      <c r="BB326" s="43"/>
      <c r="BC326" s="43"/>
      <c r="BD326" s="43"/>
    </row>
    <row r="327" spans="2:56" s="15" customFormat="1" ht="15.75">
      <c r="B327" s="45"/>
      <c r="C327" s="45"/>
      <c r="D327" s="46"/>
      <c r="E327" s="46"/>
      <c r="K327" s="47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1"/>
      <c r="AV327" s="42"/>
      <c r="AZ327" s="43"/>
      <c r="BA327" s="43"/>
      <c r="BB327" s="43"/>
      <c r="BC327" s="43"/>
      <c r="BD327" s="43"/>
    </row>
    <row r="328" spans="2:56" s="15" customFormat="1" ht="15.75">
      <c r="B328" s="45"/>
      <c r="C328" s="45"/>
      <c r="D328" s="46"/>
      <c r="E328" s="46"/>
      <c r="K328" s="47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1"/>
      <c r="AV328" s="42"/>
      <c r="AZ328" s="43"/>
      <c r="BA328" s="43"/>
      <c r="BB328" s="43"/>
      <c r="BC328" s="43"/>
      <c r="BD328" s="43"/>
    </row>
    <row r="329" spans="2:56" s="15" customFormat="1" ht="15.75">
      <c r="B329" s="45"/>
      <c r="C329" s="45"/>
      <c r="D329" s="46"/>
      <c r="E329" s="46"/>
      <c r="K329" s="47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1"/>
      <c r="AV329" s="42"/>
      <c r="AZ329" s="43"/>
      <c r="BA329" s="43"/>
      <c r="BB329" s="43"/>
      <c r="BC329" s="43"/>
      <c r="BD329" s="43"/>
    </row>
    <row r="330" spans="2:56" s="15" customFormat="1" ht="15.75">
      <c r="B330" s="45"/>
      <c r="C330" s="45"/>
      <c r="D330" s="46"/>
      <c r="E330" s="46"/>
      <c r="K330" s="47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1"/>
      <c r="AV330" s="42"/>
      <c r="AZ330" s="43"/>
      <c r="BA330" s="43"/>
      <c r="BB330" s="43"/>
      <c r="BC330" s="43"/>
      <c r="BD330" s="43"/>
    </row>
    <row r="331" spans="2:56" s="15" customFormat="1" ht="15.75">
      <c r="B331" s="45"/>
      <c r="C331" s="45"/>
      <c r="D331" s="46"/>
      <c r="E331" s="46"/>
      <c r="K331" s="47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1"/>
      <c r="AV331" s="42"/>
      <c r="AZ331" s="43"/>
      <c r="BA331" s="43"/>
      <c r="BB331" s="43"/>
      <c r="BC331" s="43"/>
      <c r="BD331" s="43"/>
    </row>
    <row r="332" spans="2:56" s="15" customFormat="1" ht="15.75">
      <c r="B332" s="45"/>
      <c r="C332" s="45"/>
      <c r="D332" s="46"/>
      <c r="E332" s="46"/>
      <c r="K332" s="47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1"/>
      <c r="AV332" s="42"/>
      <c r="AZ332" s="43"/>
      <c r="BA332" s="43"/>
      <c r="BB332" s="43"/>
      <c r="BC332" s="43"/>
      <c r="BD332" s="43"/>
    </row>
    <row r="333" spans="2:56" s="15" customFormat="1" ht="15.75">
      <c r="B333" s="45"/>
      <c r="C333" s="45"/>
      <c r="D333" s="46"/>
      <c r="E333" s="46"/>
      <c r="K333" s="47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1"/>
      <c r="AV333" s="42"/>
      <c r="AZ333" s="43"/>
      <c r="BA333" s="43"/>
      <c r="BB333" s="43"/>
      <c r="BC333" s="43"/>
      <c r="BD333" s="43"/>
    </row>
    <row r="334" spans="2:56" s="15" customFormat="1" ht="15.75">
      <c r="B334" s="45"/>
      <c r="C334" s="45"/>
      <c r="D334" s="46"/>
      <c r="E334" s="46"/>
      <c r="K334" s="47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1"/>
      <c r="AV334" s="42"/>
      <c r="AZ334" s="43"/>
      <c r="BA334" s="43"/>
      <c r="BB334" s="43"/>
      <c r="BC334" s="43"/>
      <c r="BD334" s="43"/>
    </row>
    <row r="335" spans="2:56" s="15" customFormat="1" ht="15.75">
      <c r="B335" s="45"/>
      <c r="C335" s="45"/>
      <c r="D335" s="46"/>
      <c r="E335" s="46"/>
      <c r="K335" s="47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1"/>
      <c r="AV335" s="42"/>
      <c r="AZ335" s="43"/>
      <c r="BA335" s="43"/>
      <c r="BB335" s="43"/>
      <c r="BC335" s="43"/>
      <c r="BD335" s="43"/>
    </row>
    <row r="336" spans="2:56" s="15" customFormat="1" ht="15.75">
      <c r="B336" s="45"/>
      <c r="C336" s="45"/>
      <c r="D336" s="46"/>
      <c r="E336" s="46"/>
      <c r="K336" s="47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1"/>
      <c r="AV336" s="42"/>
      <c r="AZ336" s="43"/>
      <c r="BA336" s="43"/>
      <c r="BB336" s="43"/>
      <c r="BC336" s="43"/>
      <c r="BD336" s="43"/>
    </row>
    <row r="337" spans="2:56" s="15" customFormat="1" ht="15.75">
      <c r="B337" s="45"/>
      <c r="C337" s="45"/>
      <c r="D337" s="46"/>
      <c r="E337" s="46"/>
      <c r="K337" s="47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1"/>
      <c r="AV337" s="42"/>
      <c r="AZ337" s="43"/>
      <c r="BA337" s="43"/>
      <c r="BB337" s="43"/>
      <c r="BC337" s="43"/>
      <c r="BD337" s="43"/>
    </row>
    <row r="338" spans="2:56" s="15" customFormat="1" ht="15.75">
      <c r="B338" s="45"/>
      <c r="C338" s="45"/>
      <c r="D338" s="46"/>
      <c r="E338" s="46"/>
      <c r="K338" s="47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1"/>
      <c r="AV338" s="42"/>
      <c r="AZ338" s="43"/>
      <c r="BA338" s="43"/>
      <c r="BB338" s="43"/>
      <c r="BC338" s="43"/>
      <c r="BD338" s="43"/>
    </row>
    <row r="339" spans="2:56" s="15" customFormat="1" ht="15.75">
      <c r="B339" s="45"/>
      <c r="C339" s="45"/>
      <c r="D339" s="46"/>
      <c r="E339" s="46"/>
      <c r="K339" s="47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1"/>
      <c r="AV339" s="42"/>
      <c r="AZ339" s="43"/>
      <c r="BA339" s="43"/>
      <c r="BB339" s="43"/>
      <c r="BC339" s="43"/>
      <c r="BD339" s="43"/>
    </row>
    <row r="340" spans="2:56" s="15" customFormat="1" ht="15.75">
      <c r="B340" s="45"/>
      <c r="C340" s="45"/>
      <c r="D340" s="46"/>
      <c r="E340" s="46"/>
      <c r="K340" s="47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1"/>
      <c r="AV340" s="42"/>
      <c r="AZ340" s="43"/>
      <c r="BA340" s="43"/>
      <c r="BB340" s="43"/>
      <c r="BC340" s="43"/>
      <c r="BD340" s="43"/>
    </row>
    <row r="341" spans="2:56" s="15" customFormat="1" ht="15.75">
      <c r="B341" s="45"/>
      <c r="C341" s="45"/>
      <c r="D341" s="46"/>
      <c r="E341" s="46"/>
      <c r="K341" s="47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1"/>
      <c r="AV341" s="42"/>
      <c r="AZ341" s="43"/>
      <c r="BA341" s="43"/>
      <c r="BB341" s="43"/>
      <c r="BC341" s="43"/>
      <c r="BD341" s="43"/>
    </row>
    <row r="342" spans="2:56" s="15" customFormat="1" ht="15.75">
      <c r="B342" s="45"/>
      <c r="C342" s="45"/>
      <c r="D342" s="46"/>
      <c r="E342" s="46"/>
      <c r="K342" s="47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1"/>
      <c r="AV342" s="42"/>
      <c r="AZ342" s="43"/>
      <c r="BA342" s="43"/>
      <c r="BB342" s="43"/>
      <c r="BC342" s="43"/>
      <c r="BD342" s="43"/>
    </row>
    <row r="343" spans="2:56" s="15" customFormat="1" ht="15.75">
      <c r="B343" s="45"/>
      <c r="C343" s="45"/>
      <c r="D343" s="46"/>
      <c r="E343" s="46"/>
      <c r="K343" s="47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1"/>
      <c r="AV343" s="42"/>
      <c r="AZ343" s="43"/>
      <c r="BA343" s="43"/>
      <c r="BB343" s="43"/>
      <c r="BC343" s="43"/>
      <c r="BD343" s="43"/>
    </row>
    <row r="344" spans="2:56" s="15" customFormat="1" ht="15.75">
      <c r="B344" s="45"/>
      <c r="C344" s="45"/>
      <c r="D344" s="46"/>
      <c r="E344" s="46"/>
      <c r="K344" s="47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1"/>
      <c r="AV344" s="42"/>
      <c r="AZ344" s="43"/>
      <c r="BA344" s="43"/>
      <c r="BB344" s="43"/>
      <c r="BC344" s="43"/>
      <c r="BD344" s="43"/>
    </row>
    <row r="345" spans="2:56" s="15" customFormat="1" ht="15.75">
      <c r="B345" s="45"/>
      <c r="C345" s="45"/>
      <c r="D345" s="46"/>
      <c r="E345" s="46"/>
      <c r="K345" s="47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1"/>
      <c r="AV345" s="42"/>
      <c r="AZ345" s="43"/>
      <c r="BA345" s="43"/>
      <c r="BB345" s="43"/>
      <c r="BC345" s="43"/>
      <c r="BD345" s="43"/>
    </row>
    <row r="346" spans="2:56" s="15" customFormat="1" ht="15.75">
      <c r="B346" s="45"/>
      <c r="C346" s="45"/>
      <c r="D346" s="46"/>
      <c r="E346" s="46"/>
      <c r="K346" s="47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1"/>
      <c r="AV346" s="42"/>
      <c r="AZ346" s="43"/>
      <c r="BA346" s="43"/>
      <c r="BB346" s="43"/>
      <c r="BC346" s="43"/>
      <c r="BD346" s="43"/>
    </row>
    <row r="347" spans="2:56" s="15" customFormat="1" ht="15.75">
      <c r="B347" s="45"/>
      <c r="C347" s="45"/>
      <c r="D347" s="46"/>
      <c r="E347" s="46"/>
      <c r="K347" s="47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1"/>
      <c r="AV347" s="42"/>
      <c r="AZ347" s="43"/>
      <c r="BA347" s="43"/>
      <c r="BB347" s="43"/>
      <c r="BC347" s="43"/>
      <c r="BD347" s="43"/>
    </row>
    <row r="348" spans="2:56" s="15" customFormat="1" ht="15.75">
      <c r="B348" s="45"/>
      <c r="C348" s="45"/>
      <c r="D348" s="46"/>
      <c r="E348" s="46"/>
      <c r="K348" s="47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1"/>
      <c r="AV348" s="42"/>
      <c r="AZ348" s="43"/>
      <c r="BA348" s="43"/>
      <c r="BB348" s="43"/>
      <c r="BC348" s="43"/>
      <c r="BD348" s="43"/>
    </row>
    <row r="349" spans="2:56" s="15" customFormat="1" ht="15.75">
      <c r="B349" s="45"/>
      <c r="C349" s="45"/>
      <c r="D349" s="46"/>
      <c r="E349" s="46"/>
      <c r="K349" s="47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1"/>
      <c r="AV349" s="42"/>
      <c r="AZ349" s="43"/>
      <c r="BA349" s="43"/>
      <c r="BB349" s="43"/>
      <c r="BC349" s="43"/>
      <c r="BD349" s="43"/>
    </row>
    <row r="350" spans="2:56" s="15" customFormat="1" ht="15.75">
      <c r="B350" s="45"/>
      <c r="C350" s="45"/>
      <c r="D350" s="46"/>
      <c r="E350" s="46"/>
      <c r="K350" s="47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1"/>
      <c r="AV350" s="42"/>
      <c r="AZ350" s="43"/>
      <c r="BA350" s="43"/>
      <c r="BB350" s="43"/>
      <c r="BC350" s="43"/>
      <c r="BD350" s="43"/>
    </row>
    <row r="351" spans="2:56" s="15" customFormat="1" ht="15.75">
      <c r="B351" s="45"/>
      <c r="C351" s="45"/>
      <c r="D351" s="46"/>
      <c r="E351" s="46"/>
      <c r="K351" s="47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1"/>
      <c r="AV351" s="42"/>
      <c r="AZ351" s="43"/>
      <c r="BA351" s="43"/>
      <c r="BB351" s="43"/>
      <c r="BC351" s="43"/>
      <c r="BD351" s="43"/>
    </row>
    <row r="352" spans="2:56" s="15" customFormat="1" ht="15.75">
      <c r="B352" s="45"/>
      <c r="C352" s="45"/>
      <c r="D352" s="46"/>
      <c r="E352" s="46"/>
      <c r="K352" s="47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1"/>
      <c r="AV352" s="42"/>
      <c r="AZ352" s="43"/>
      <c r="BA352" s="43"/>
      <c r="BB352" s="43"/>
      <c r="BC352" s="43"/>
      <c r="BD352" s="43"/>
    </row>
    <row r="353" spans="2:56" s="15" customFormat="1" ht="15.75">
      <c r="B353" s="45"/>
      <c r="C353" s="45"/>
      <c r="D353" s="46"/>
      <c r="E353" s="46"/>
      <c r="K353" s="47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1"/>
      <c r="AV353" s="42"/>
      <c r="AZ353" s="43"/>
      <c r="BA353" s="43"/>
      <c r="BB353" s="43"/>
      <c r="BC353" s="43"/>
      <c r="BD353" s="43"/>
    </row>
    <row r="354" spans="2:56" s="15" customFormat="1" ht="15.75">
      <c r="B354" s="45"/>
      <c r="C354" s="45"/>
      <c r="D354" s="46"/>
      <c r="E354" s="46"/>
      <c r="K354" s="47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1"/>
      <c r="AV354" s="42"/>
      <c r="AZ354" s="43"/>
      <c r="BA354" s="43"/>
      <c r="BB354" s="43"/>
      <c r="BC354" s="43"/>
      <c r="BD354" s="43"/>
    </row>
    <row r="355" spans="2:56" s="15" customFormat="1" ht="15.75">
      <c r="B355" s="45"/>
      <c r="C355" s="45"/>
      <c r="D355" s="46"/>
      <c r="E355" s="46"/>
      <c r="K355" s="47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1"/>
      <c r="AV355" s="42"/>
      <c r="AZ355" s="43"/>
      <c r="BA355" s="43"/>
      <c r="BB355" s="43"/>
      <c r="BC355" s="43"/>
      <c r="BD355" s="43"/>
    </row>
    <row r="356" spans="2:56" s="15" customFormat="1" ht="15.75">
      <c r="B356" s="45"/>
      <c r="C356" s="45"/>
      <c r="D356" s="46"/>
      <c r="E356" s="46"/>
      <c r="K356" s="47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1"/>
      <c r="AV356" s="42"/>
      <c r="AZ356" s="43"/>
      <c r="BA356" s="43"/>
      <c r="BB356" s="43"/>
      <c r="BC356" s="43"/>
      <c r="BD356" s="43"/>
    </row>
    <row r="357" spans="2:56" s="15" customFormat="1" ht="15.75">
      <c r="B357" s="45"/>
      <c r="C357" s="45"/>
      <c r="D357" s="46"/>
      <c r="E357" s="46"/>
      <c r="K357" s="47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1"/>
      <c r="AV357" s="42"/>
      <c r="AZ357" s="43"/>
      <c r="BA357" s="43"/>
      <c r="BB357" s="43"/>
      <c r="BC357" s="43"/>
      <c r="BD357" s="43"/>
    </row>
    <row r="358" spans="2:56" s="15" customFormat="1" ht="15.75">
      <c r="B358" s="45"/>
      <c r="C358" s="45"/>
      <c r="D358" s="46"/>
      <c r="E358" s="46"/>
      <c r="K358" s="47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1"/>
      <c r="AV358" s="42"/>
      <c r="AZ358" s="43"/>
      <c r="BA358" s="43"/>
      <c r="BB358" s="43"/>
      <c r="BC358" s="43"/>
      <c r="BD358" s="43"/>
    </row>
    <row r="359" spans="2:56" s="15" customFormat="1" ht="15.75">
      <c r="B359" s="45"/>
      <c r="C359" s="45"/>
      <c r="D359" s="46"/>
      <c r="E359" s="46"/>
      <c r="K359" s="47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1"/>
      <c r="AV359" s="42"/>
      <c r="AZ359" s="43"/>
      <c r="BA359" s="43"/>
      <c r="BB359" s="43"/>
      <c r="BC359" s="43"/>
      <c r="BD359" s="43"/>
    </row>
    <row r="360" spans="2:56" s="15" customFormat="1" ht="15.75">
      <c r="B360" s="45"/>
      <c r="C360" s="45"/>
      <c r="D360" s="46"/>
      <c r="E360" s="46"/>
      <c r="K360" s="47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1"/>
      <c r="AV360" s="42"/>
      <c r="AZ360" s="43"/>
      <c r="BA360" s="43"/>
      <c r="BB360" s="43"/>
      <c r="BC360" s="43"/>
      <c r="BD360" s="43"/>
    </row>
    <row r="361" spans="2:56" s="15" customFormat="1" ht="15.75">
      <c r="B361" s="45"/>
      <c r="C361" s="45"/>
      <c r="D361" s="46"/>
      <c r="E361" s="46"/>
      <c r="K361" s="47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1"/>
      <c r="AV361" s="42"/>
      <c r="AZ361" s="43"/>
      <c r="BA361" s="43"/>
      <c r="BB361" s="43"/>
      <c r="BC361" s="43"/>
      <c r="BD361" s="43"/>
    </row>
    <row r="362" spans="2:56" s="15" customFormat="1" ht="15.75">
      <c r="B362" s="45"/>
      <c r="C362" s="45"/>
      <c r="D362" s="46"/>
      <c r="E362" s="46"/>
      <c r="K362" s="47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1"/>
      <c r="AV362" s="42"/>
      <c r="AZ362" s="43"/>
      <c r="BA362" s="43"/>
      <c r="BB362" s="43"/>
      <c r="BC362" s="43"/>
      <c r="BD362" s="43"/>
    </row>
    <row r="363" spans="2:56" s="15" customFormat="1" ht="15.75">
      <c r="B363" s="45"/>
      <c r="C363" s="45"/>
      <c r="D363" s="46"/>
      <c r="E363" s="46"/>
      <c r="K363" s="47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1"/>
      <c r="AV363" s="42"/>
      <c r="AZ363" s="43"/>
      <c r="BA363" s="43"/>
      <c r="BB363" s="43"/>
      <c r="BC363" s="43"/>
      <c r="BD363" s="43"/>
    </row>
    <row r="364" spans="2:56" s="15" customFormat="1" ht="15.75">
      <c r="B364" s="45"/>
      <c r="C364" s="45"/>
      <c r="D364" s="46"/>
      <c r="E364" s="46"/>
      <c r="K364" s="47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1"/>
      <c r="AV364" s="42"/>
      <c r="AZ364" s="43"/>
      <c r="BA364" s="43"/>
      <c r="BB364" s="43"/>
      <c r="BC364" s="43"/>
      <c r="BD364" s="43"/>
    </row>
    <row r="365" spans="2:56" s="15" customFormat="1" ht="15.75">
      <c r="B365" s="45"/>
      <c r="C365" s="45"/>
      <c r="D365" s="46"/>
      <c r="E365" s="46"/>
      <c r="K365" s="47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1"/>
      <c r="AV365" s="42"/>
      <c r="AZ365" s="43"/>
      <c r="BA365" s="43"/>
      <c r="BB365" s="43"/>
      <c r="BC365" s="43"/>
      <c r="BD365" s="43"/>
    </row>
    <row r="366" spans="2:56" s="15" customFormat="1" ht="15.75">
      <c r="B366" s="45"/>
      <c r="C366" s="45"/>
      <c r="D366" s="46"/>
      <c r="E366" s="46"/>
      <c r="K366" s="47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1"/>
      <c r="AV366" s="42"/>
      <c r="AZ366" s="43"/>
      <c r="BA366" s="43"/>
      <c r="BB366" s="43"/>
      <c r="BC366" s="43"/>
      <c r="BD366" s="43"/>
    </row>
    <row r="367" spans="2:56" s="15" customFormat="1" ht="15.75">
      <c r="B367" s="45"/>
      <c r="C367" s="45"/>
      <c r="D367" s="46"/>
      <c r="E367" s="46"/>
      <c r="K367" s="47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1"/>
      <c r="AV367" s="42"/>
      <c r="AZ367" s="43"/>
      <c r="BA367" s="43"/>
      <c r="BB367" s="43"/>
      <c r="BC367" s="43"/>
      <c r="BD367" s="43"/>
    </row>
    <row r="368" spans="2:56" s="15" customFormat="1" ht="15.75">
      <c r="B368" s="45"/>
      <c r="C368" s="45"/>
      <c r="D368" s="46"/>
      <c r="E368" s="46"/>
      <c r="K368" s="47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1"/>
      <c r="AV368" s="42"/>
      <c r="AZ368" s="43"/>
      <c r="BA368" s="43"/>
      <c r="BB368" s="43"/>
      <c r="BC368" s="43"/>
      <c r="BD368" s="43"/>
    </row>
    <row r="369" spans="2:56" s="15" customFormat="1" ht="15.75">
      <c r="B369" s="45"/>
      <c r="C369" s="45"/>
      <c r="D369" s="46"/>
      <c r="E369" s="46"/>
      <c r="K369" s="47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1"/>
      <c r="AV369" s="42"/>
      <c r="AZ369" s="43"/>
      <c r="BA369" s="43"/>
      <c r="BB369" s="43"/>
      <c r="BC369" s="43"/>
      <c r="BD369" s="43"/>
    </row>
    <row r="370" spans="2:56" s="15" customFormat="1" ht="15.75">
      <c r="B370" s="45"/>
      <c r="C370" s="45"/>
      <c r="D370" s="46"/>
      <c r="E370" s="46"/>
      <c r="K370" s="47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1"/>
      <c r="AV370" s="42"/>
      <c r="AZ370" s="43"/>
      <c r="BA370" s="43"/>
      <c r="BB370" s="43"/>
      <c r="BC370" s="43"/>
      <c r="BD370" s="43"/>
    </row>
    <row r="371" spans="2:56" s="15" customFormat="1" ht="15.75">
      <c r="B371" s="45"/>
      <c r="C371" s="45"/>
      <c r="D371" s="46"/>
      <c r="E371" s="46"/>
      <c r="K371" s="47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1"/>
      <c r="AV371" s="42"/>
      <c r="AZ371" s="43"/>
      <c r="BA371" s="43"/>
      <c r="BB371" s="43"/>
      <c r="BC371" s="43"/>
      <c r="BD371" s="43"/>
    </row>
    <row r="372" spans="2:56" s="15" customFormat="1" ht="15.75">
      <c r="B372" s="45"/>
      <c r="C372" s="45"/>
      <c r="D372" s="46"/>
      <c r="E372" s="46"/>
      <c r="K372" s="47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1"/>
      <c r="AV372" s="42"/>
      <c r="AZ372" s="43"/>
      <c r="BA372" s="43"/>
      <c r="BB372" s="43"/>
      <c r="BC372" s="43"/>
      <c r="BD372" s="43"/>
    </row>
    <row r="373" spans="2:56" s="15" customFormat="1" ht="15.75">
      <c r="B373" s="45"/>
      <c r="C373" s="45"/>
      <c r="D373" s="46"/>
      <c r="E373" s="46"/>
      <c r="K373" s="47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1"/>
      <c r="AV373" s="42"/>
      <c r="AZ373" s="43"/>
      <c r="BA373" s="43"/>
      <c r="BB373" s="43"/>
      <c r="BC373" s="43"/>
      <c r="BD373" s="43"/>
    </row>
    <row r="374" spans="2:56" s="15" customFormat="1" ht="15.75">
      <c r="B374" s="45"/>
      <c r="C374" s="45"/>
      <c r="D374" s="46"/>
      <c r="E374" s="46"/>
      <c r="K374" s="47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1"/>
      <c r="AV374" s="42"/>
      <c r="AZ374" s="43"/>
      <c r="BA374" s="43"/>
      <c r="BB374" s="43"/>
      <c r="BC374" s="43"/>
      <c r="BD374" s="43"/>
    </row>
    <row r="375" spans="2:56" s="15" customFormat="1" ht="15.75">
      <c r="B375" s="45"/>
      <c r="C375" s="45"/>
      <c r="D375" s="46"/>
      <c r="E375" s="46"/>
      <c r="K375" s="47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1"/>
      <c r="AV375" s="42"/>
      <c r="AZ375" s="43"/>
      <c r="BA375" s="43"/>
      <c r="BB375" s="43"/>
      <c r="BC375" s="43"/>
      <c r="BD375" s="43"/>
    </row>
    <row r="376" spans="2:56" s="15" customFormat="1" ht="15.75">
      <c r="B376" s="45"/>
      <c r="C376" s="45"/>
      <c r="D376" s="46"/>
      <c r="E376" s="46"/>
      <c r="K376" s="47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1"/>
      <c r="AV376" s="42"/>
      <c r="AZ376" s="43"/>
      <c r="BA376" s="43"/>
      <c r="BB376" s="43"/>
      <c r="BC376" s="43"/>
      <c r="BD376" s="43"/>
    </row>
    <row r="377" spans="2:56" s="15" customFormat="1" ht="15.75">
      <c r="B377" s="45"/>
      <c r="C377" s="45"/>
      <c r="D377" s="46"/>
      <c r="E377" s="46"/>
      <c r="K377" s="47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1"/>
      <c r="AV377" s="42"/>
      <c r="AZ377" s="43"/>
      <c r="BA377" s="43"/>
      <c r="BB377" s="43"/>
      <c r="BC377" s="43"/>
      <c r="BD377" s="43"/>
    </row>
    <row r="378" spans="2:56" s="15" customFormat="1" ht="15.75">
      <c r="B378" s="45"/>
      <c r="C378" s="45"/>
      <c r="D378" s="46"/>
      <c r="E378" s="46"/>
      <c r="K378" s="47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1"/>
      <c r="AV378" s="42"/>
      <c r="AZ378" s="43"/>
      <c r="BA378" s="43"/>
      <c r="BB378" s="43"/>
      <c r="BC378" s="43"/>
      <c r="BD378" s="43"/>
    </row>
    <row r="379" spans="2:56" s="15" customFormat="1" ht="15.75">
      <c r="B379" s="45"/>
      <c r="C379" s="45"/>
      <c r="D379" s="46"/>
      <c r="E379" s="46"/>
      <c r="K379" s="47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1"/>
      <c r="AV379" s="42"/>
      <c r="AZ379" s="43"/>
      <c r="BA379" s="43"/>
      <c r="BB379" s="43"/>
      <c r="BC379" s="43"/>
      <c r="BD379" s="43"/>
    </row>
    <row r="380" spans="2:56" s="15" customFormat="1" ht="15.75">
      <c r="B380" s="45"/>
      <c r="C380" s="45"/>
      <c r="D380" s="46"/>
      <c r="E380" s="46"/>
      <c r="K380" s="47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1"/>
      <c r="AV380" s="42"/>
      <c r="AZ380" s="43"/>
      <c r="BA380" s="43"/>
      <c r="BB380" s="43"/>
      <c r="BC380" s="43"/>
      <c r="BD380" s="43"/>
    </row>
    <row r="381" spans="2:56" s="15" customFormat="1" ht="15.75">
      <c r="B381" s="45"/>
      <c r="C381" s="45"/>
      <c r="D381" s="46"/>
      <c r="E381" s="46"/>
      <c r="K381" s="47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1"/>
      <c r="AV381" s="42"/>
      <c r="AZ381" s="43"/>
      <c r="BA381" s="43"/>
      <c r="BB381" s="43"/>
      <c r="BC381" s="43"/>
      <c r="BD381" s="43"/>
    </row>
    <row r="382" spans="2:56" s="15" customFormat="1" ht="15.75">
      <c r="B382" s="45"/>
      <c r="C382" s="45"/>
      <c r="D382" s="46"/>
      <c r="E382" s="46"/>
      <c r="K382" s="47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1"/>
      <c r="AV382" s="42"/>
      <c r="AZ382" s="43"/>
      <c r="BA382" s="43"/>
      <c r="BB382" s="43"/>
      <c r="BC382" s="43"/>
      <c r="BD382" s="43"/>
    </row>
    <row r="383" spans="2:56" s="15" customFormat="1" ht="15.75">
      <c r="B383" s="45"/>
      <c r="C383" s="45"/>
      <c r="D383" s="46"/>
      <c r="E383" s="46"/>
      <c r="K383" s="47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1"/>
      <c r="AV383" s="42"/>
      <c r="AZ383" s="43"/>
      <c r="BA383" s="43"/>
      <c r="BB383" s="43"/>
      <c r="BC383" s="43"/>
      <c r="BD383" s="43"/>
    </row>
    <row r="384" spans="2:56" s="15" customFormat="1" ht="15.75">
      <c r="B384" s="45"/>
      <c r="C384" s="45"/>
      <c r="D384" s="46"/>
      <c r="E384" s="46"/>
      <c r="K384" s="47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1"/>
      <c r="AV384" s="42"/>
      <c r="AZ384" s="43"/>
      <c r="BA384" s="43"/>
      <c r="BB384" s="43"/>
      <c r="BC384" s="43"/>
      <c r="BD384" s="43"/>
    </row>
    <row r="385" spans="2:56" s="15" customFormat="1" ht="15.75">
      <c r="B385" s="45"/>
      <c r="C385" s="45"/>
      <c r="D385" s="46"/>
      <c r="E385" s="46"/>
      <c r="K385" s="47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1"/>
      <c r="AV385" s="42"/>
      <c r="AZ385" s="43"/>
      <c r="BA385" s="43"/>
      <c r="BB385" s="43"/>
      <c r="BC385" s="43"/>
      <c r="BD385" s="43"/>
    </row>
    <row r="386" spans="2:56" s="15" customFormat="1" ht="15.75">
      <c r="B386" s="45"/>
      <c r="C386" s="45"/>
      <c r="D386" s="46"/>
      <c r="E386" s="46"/>
      <c r="K386" s="47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1"/>
      <c r="AV386" s="42"/>
      <c r="AZ386" s="43"/>
      <c r="BA386" s="43"/>
      <c r="BB386" s="43"/>
      <c r="BC386" s="43"/>
      <c r="BD386" s="43"/>
    </row>
    <row r="387" spans="2:56" s="15" customFormat="1" ht="15.75">
      <c r="B387" s="45"/>
      <c r="C387" s="45"/>
      <c r="D387" s="46"/>
      <c r="E387" s="46"/>
      <c r="K387" s="47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1"/>
      <c r="AV387" s="42"/>
      <c r="AZ387" s="43"/>
      <c r="BA387" s="43"/>
      <c r="BB387" s="43"/>
      <c r="BC387" s="43"/>
      <c r="BD387" s="43"/>
    </row>
    <row r="388" spans="2:56" s="15" customFormat="1" ht="15.75">
      <c r="B388" s="45"/>
      <c r="C388" s="45"/>
      <c r="D388" s="46"/>
      <c r="E388" s="46"/>
      <c r="K388" s="47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1"/>
      <c r="AV388" s="42"/>
      <c r="AZ388" s="43"/>
      <c r="BA388" s="43"/>
      <c r="BB388" s="43"/>
      <c r="BC388" s="43"/>
      <c r="BD388" s="43"/>
    </row>
    <row r="389" spans="2:56" s="15" customFormat="1" ht="15.75">
      <c r="B389" s="45"/>
      <c r="C389" s="45"/>
      <c r="D389" s="46"/>
      <c r="E389" s="46"/>
      <c r="K389" s="47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1"/>
      <c r="AV389" s="42"/>
      <c r="AZ389" s="43"/>
      <c r="BA389" s="43"/>
      <c r="BB389" s="43"/>
      <c r="BC389" s="43"/>
      <c r="BD389" s="43"/>
    </row>
    <row r="390" spans="2:56" s="15" customFormat="1" ht="15.75">
      <c r="B390" s="45"/>
      <c r="C390" s="45"/>
      <c r="D390" s="46"/>
      <c r="E390" s="46"/>
      <c r="K390" s="47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1"/>
      <c r="AV390" s="42"/>
      <c r="AZ390" s="43"/>
      <c r="BA390" s="43"/>
      <c r="BB390" s="43"/>
      <c r="BC390" s="43"/>
      <c r="BD390" s="43"/>
    </row>
    <row r="391" spans="2:56" s="15" customFormat="1" ht="15.75">
      <c r="B391" s="45"/>
      <c r="C391" s="45"/>
      <c r="D391" s="46"/>
      <c r="E391" s="46"/>
      <c r="K391" s="47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1"/>
      <c r="AV391" s="42"/>
      <c r="AZ391" s="43"/>
      <c r="BA391" s="43"/>
      <c r="BB391" s="43"/>
      <c r="BC391" s="43"/>
      <c r="BD391" s="43"/>
    </row>
    <row r="392" spans="2:56" s="15" customFormat="1" ht="15.75">
      <c r="B392" s="45"/>
      <c r="C392" s="45"/>
      <c r="D392" s="46"/>
      <c r="E392" s="46"/>
      <c r="K392" s="47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1"/>
      <c r="AV392" s="42"/>
      <c r="AZ392" s="43"/>
      <c r="BA392" s="43"/>
      <c r="BB392" s="43"/>
      <c r="BC392" s="43"/>
      <c r="BD392" s="43"/>
    </row>
    <row r="393" spans="2:56" s="15" customFormat="1" ht="15.75">
      <c r="B393" s="45"/>
      <c r="C393" s="45"/>
      <c r="D393" s="46"/>
      <c r="E393" s="46"/>
      <c r="K393" s="47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1"/>
      <c r="AV393" s="42"/>
      <c r="AZ393" s="43"/>
      <c r="BA393" s="43"/>
      <c r="BB393" s="43"/>
      <c r="BC393" s="43"/>
      <c r="BD393" s="43"/>
    </row>
    <row r="394" spans="2:56" s="15" customFormat="1" ht="15.75">
      <c r="B394" s="45"/>
      <c r="C394" s="45"/>
      <c r="D394" s="46"/>
      <c r="E394" s="46"/>
      <c r="K394" s="47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1"/>
      <c r="AV394" s="42"/>
      <c r="AZ394" s="43"/>
      <c r="BA394" s="43"/>
      <c r="BB394" s="43"/>
      <c r="BC394" s="43"/>
      <c r="BD394" s="43"/>
    </row>
    <row r="395" spans="2:56" s="15" customFormat="1" ht="15.75">
      <c r="B395" s="45"/>
      <c r="C395" s="45"/>
      <c r="D395" s="46"/>
      <c r="E395" s="46"/>
      <c r="K395" s="47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1"/>
      <c r="AV395" s="42"/>
      <c r="AZ395" s="43"/>
      <c r="BA395" s="43"/>
      <c r="BB395" s="43"/>
      <c r="BC395" s="43"/>
      <c r="BD395" s="43"/>
    </row>
    <row r="396" spans="2:56" s="15" customFormat="1" ht="15.75">
      <c r="B396" s="45"/>
      <c r="C396" s="45"/>
      <c r="D396" s="46"/>
      <c r="E396" s="46"/>
      <c r="K396" s="47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1"/>
      <c r="AV396" s="42"/>
      <c r="AZ396" s="43"/>
      <c r="BA396" s="43"/>
      <c r="BB396" s="43"/>
      <c r="BC396" s="43"/>
      <c r="BD396" s="43"/>
    </row>
    <row r="397" spans="2:56" s="15" customFormat="1" ht="15.75">
      <c r="B397" s="45"/>
      <c r="C397" s="45"/>
      <c r="D397" s="46"/>
      <c r="E397" s="46"/>
      <c r="K397" s="47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1"/>
      <c r="AV397" s="42"/>
      <c r="AZ397" s="43"/>
      <c r="BA397" s="43"/>
      <c r="BB397" s="43"/>
      <c r="BC397" s="43"/>
      <c r="BD397" s="43"/>
    </row>
    <row r="398" spans="2:56" s="15" customFormat="1" ht="15.75">
      <c r="B398" s="45"/>
      <c r="C398" s="45"/>
      <c r="D398" s="46"/>
      <c r="E398" s="46"/>
      <c r="K398" s="47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1"/>
      <c r="AV398" s="42"/>
      <c r="AZ398" s="43"/>
      <c r="BA398" s="43"/>
      <c r="BB398" s="43"/>
      <c r="BC398" s="43"/>
      <c r="BD398" s="43"/>
    </row>
    <row r="399" spans="2:56" s="15" customFormat="1" ht="15.75">
      <c r="B399" s="45"/>
      <c r="C399" s="45"/>
      <c r="D399" s="46"/>
      <c r="E399" s="46"/>
      <c r="K399" s="47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1"/>
      <c r="AV399" s="42"/>
      <c r="AZ399" s="43"/>
      <c r="BA399" s="43"/>
      <c r="BB399" s="43"/>
      <c r="BC399" s="43"/>
      <c r="BD399" s="43"/>
    </row>
    <row r="400" spans="2:56" s="15" customFormat="1" ht="15.75">
      <c r="B400" s="45"/>
      <c r="C400" s="45"/>
      <c r="D400" s="46"/>
      <c r="E400" s="46"/>
      <c r="K400" s="47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1"/>
      <c r="AV400" s="42"/>
      <c r="AZ400" s="43"/>
      <c r="BA400" s="43"/>
      <c r="BB400" s="43"/>
      <c r="BC400" s="43"/>
      <c r="BD400" s="43"/>
    </row>
    <row r="401" spans="2:56" s="15" customFormat="1" ht="15.75">
      <c r="B401" s="45"/>
      <c r="C401" s="45"/>
      <c r="D401" s="46"/>
      <c r="E401" s="46"/>
      <c r="K401" s="47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1"/>
      <c r="AV401" s="42"/>
      <c r="AZ401" s="43"/>
      <c r="BA401" s="43"/>
      <c r="BB401" s="43"/>
      <c r="BC401" s="43"/>
      <c r="BD401" s="43"/>
    </row>
    <row r="402" spans="2:56" s="15" customFormat="1" ht="15.75">
      <c r="B402" s="45"/>
      <c r="C402" s="45"/>
      <c r="D402" s="46"/>
      <c r="E402" s="46"/>
      <c r="K402" s="47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1"/>
      <c r="AV402" s="42"/>
      <c r="AZ402" s="43"/>
      <c r="BA402" s="43"/>
      <c r="BB402" s="43"/>
      <c r="BC402" s="43"/>
      <c r="BD402" s="43"/>
    </row>
    <row r="403" spans="2:56" s="15" customFormat="1" ht="15.75">
      <c r="B403" s="45"/>
      <c r="C403" s="45"/>
      <c r="D403" s="46"/>
      <c r="E403" s="46"/>
      <c r="K403" s="47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1"/>
      <c r="AV403" s="42"/>
      <c r="AZ403" s="43"/>
      <c r="BA403" s="43"/>
      <c r="BB403" s="43"/>
      <c r="BC403" s="43"/>
      <c r="BD403" s="43"/>
    </row>
    <row r="404" spans="2:56" s="15" customFormat="1" ht="15.75">
      <c r="B404" s="45"/>
      <c r="C404" s="45"/>
      <c r="D404" s="46"/>
      <c r="E404" s="46"/>
      <c r="K404" s="47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1"/>
      <c r="AV404" s="42"/>
      <c r="AZ404" s="43"/>
      <c r="BA404" s="43"/>
      <c r="BB404" s="43"/>
      <c r="BC404" s="43"/>
      <c r="BD404" s="43"/>
    </row>
    <row r="405" spans="2:56" s="15" customFormat="1" ht="15.75">
      <c r="B405" s="45"/>
      <c r="C405" s="45"/>
      <c r="D405" s="46"/>
      <c r="E405" s="46"/>
      <c r="K405" s="47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1"/>
      <c r="AV405" s="42"/>
      <c r="AZ405" s="43"/>
      <c r="BA405" s="43"/>
      <c r="BB405" s="43"/>
      <c r="BC405" s="43"/>
      <c r="BD405" s="43"/>
    </row>
    <row r="406" spans="2:56" s="15" customFormat="1" ht="15.75">
      <c r="B406" s="45"/>
      <c r="C406" s="45"/>
      <c r="D406" s="46"/>
      <c r="E406" s="46"/>
      <c r="K406" s="47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1"/>
      <c r="AV406" s="42"/>
      <c r="AZ406" s="43"/>
      <c r="BA406" s="43"/>
      <c r="BB406" s="43"/>
      <c r="BC406" s="43"/>
      <c r="BD406" s="43"/>
    </row>
    <row r="407" spans="2:56" s="15" customFormat="1" ht="15.75">
      <c r="B407" s="45"/>
      <c r="C407" s="45"/>
      <c r="D407" s="46"/>
      <c r="E407" s="46"/>
      <c r="K407" s="47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1"/>
      <c r="AV407" s="42"/>
      <c r="AZ407" s="43"/>
      <c r="BA407" s="43"/>
      <c r="BB407" s="43"/>
      <c r="BC407" s="43"/>
      <c r="BD407" s="43"/>
    </row>
    <row r="408" spans="2:56" s="15" customFormat="1" ht="15.75">
      <c r="B408" s="45"/>
      <c r="C408" s="45"/>
      <c r="D408" s="46"/>
      <c r="E408" s="46"/>
      <c r="K408" s="47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1"/>
      <c r="AV408" s="42"/>
      <c r="AZ408" s="43"/>
      <c r="BA408" s="43"/>
      <c r="BB408" s="43"/>
      <c r="BC408" s="43"/>
      <c r="BD408" s="43"/>
    </row>
    <row r="409" spans="2:56" s="15" customFormat="1" ht="15.75">
      <c r="B409" s="45"/>
      <c r="C409" s="45"/>
      <c r="D409" s="46"/>
      <c r="E409" s="46"/>
      <c r="K409" s="47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1"/>
      <c r="AV409" s="42"/>
      <c r="AZ409" s="43"/>
      <c r="BA409" s="43"/>
      <c r="BB409" s="43"/>
      <c r="BC409" s="43"/>
      <c r="BD409" s="43"/>
    </row>
    <row r="410" spans="2:56" s="15" customFormat="1" ht="15.75">
      <c r="B410" s="45"/>
      <c r="C410" s="45"/>
      <c r="D410" s="46"/>
      <c r="E410" s="46"/>
      <c r="K410" s="47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1"/>
      <c r="AV410" s="42"/>
      <c r="AZ410" s="43"/>
      <c r="BA410" s="43"/>
      <c r="BB410" s="43"/>
      <c r="BC410" s="43"/>
      <c r="BD410" s="43"/>
    </row>
    <row r="411" spans="2:56" s="15" customFormat="1" ht="15.75">
      <c r="B411" s="45"/>
      <c r="C411" s="45"/>
      <c r="D411" s="46"/>
      <c r="E411" s="46"/>
      <c r="K411" s="47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1"/>
      <c r="AV411" s="42"/>
      <c r="AZ411" s="43"/>
      <c r="BA411" s="43"/>
      <c r="BB411" s="43"/>
      <c r="BC411" s="43"/>
      <c r="BD411" s="43"/>
    </row>
    <row r="412" spans="2:56" s="15" customFormat="1" ht="15.75">
      <c r="B412" s="45"/>
      <c r="C412" s="45"/>
      <c r="D412" s="46"/>
      <c r="E412" s="46"/>
      <c r="K412" s="47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1"/>
      <c r="AV412" s="42"/>
      <c r="AZ412" s="43"/>
      <c r="BA412" s="43"/>
      <c r="BB412" s="43"/>
      <c r="BC412" s="43"/>
      <c r="BD412" s="43"/>
    </row>
    <row r="413" spans="2:56" s="15" customFormat="1" ht="15.75">
      <c r="B413" s="45"/>
      <c r="C413" s="45"/>
      <c r="D413" s="46"/>
      <c r="E413" s="46"/>
      <c r="K413" s="47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1"/>
      <c r="AV413" s="42"/>
      <c r="AZ413" s="43"/>
      <c r="BA413" s="43"/>
      <c r="BB413" s="43"/>
      <c r="BC413" s="43"/>
      <c r="BD413" s="43"/>
    </row>
    <row r="414" spans="2:56" s="15" customFormat="1" ht="15.75">
      <c r="B414" s="45"/>
      <c r="C414" s="45"/>
      <c r="D414" s="46"/>
      <c r="E414" s="46"/>
      <c r="K414" s="47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1"/>
      <c r="AV414" s="42"/>
      <c r="AZ414" s="43"/>
      <c r="BA414" s="43"/>
      <c r="BB414" s="43"/>
      <c r="BC414" s="43"/>
      <c r="BD414" s="43"/>
    </row>
    <row r="415" spans="2:56" s="15" customFormat="1" ht="15.75">
      <c r="B415" s="45"/>
      <c r="C415" s="45"/>
      <c r="D415" s="46"/>
      <c r="E415" s="46"/>
      <c r="K415" s="47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1"/>
      <c r="AV415" s="42"/>
      <c r="AZ415" s="43"/>
      <c r="BA415" s="43"/>
      <c r="BB415" s="43"/>
      <c r="BC415" s="43"/>
      <c r="BD415" s="43"/>
    </row>
    <row r="416" spans="2:56" s="15" customFormat="1" ht="15.75">
      <c r="B416" s="45"/>
      <c r="C416" s="45"/>
      <c r="D416" s="46"/>
      <c r="E416" s="46"/>
      <c r="K416" s="47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1"/>
      <c r="AV416" s="42"/>
      <c r="AZ416" s="43"/>
      <c r="BA416" s="43"/>
      <c r="BB416" s="43"/>
      <c r="BC416" s="43"/>
      <c r="BD416" s="43"/>
    </row>
    <row r="417" spans="2:56" s="15" customFormat="1" ht="15.75">
      <c r="B417" s="45"/>
      <c r="C417" s="45"/>
      <c r="D417" s="46"/>
      <c r="E417" s="46"/>
      <c r="K417" s="47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1"/>
      <c r="AV417" s="42"/>
      <c r="AZ417" s="43"/>
      <c r="BA417" s="43"/>
      <c r="BB417" s="43"/>
      <c r="BC417" s="43"/>
      <c r="BD417" s="43"/>
    </row>
    <row r="418" spans="2:56" s="15" customFormat="1" ht="15.75">
      <c r="B418" s="45"/>
      <c r="C418" s="45"/>
      <c r="D418" s="46"/>
      <c r="E418" s="46"/>
      <c r="K418" s="47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1"/>
      <c r="AV418" s="42"/>
      <c r="AZ418" s="43"/>
      <c r="BA418" s="43"/>
      <c r="BB418" s="43"/>
      <c r="BC418" s="43"/>
      <c r="BD418" s="43"/>
    </row>
    <row r="419" spans="2:56" s="15" customFormat="1" ht="15.75">
      <c r="B419" s="45"/>
      <c r="C419" s="45"/>
      <c r="D419" s="46"/>
      <c r="E419" s="46"/>
      <c r="K419" s="47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1"/>
      <c r="AV419" s="42"/>
      <c r="AZ419" s="43"/>
      <c r="BA419" s="43"/>
      <c r="BB419" s="43"/>
      <c r="BC419" s="43"/>
      <c r="BD419" s="43"/>
    </row>
    <row r="420" spans="2:56" s="15" customFormat="1" ht="15.75">
      <c r="B420" s="45"/>
      <c r="C420" s="45"/>
      <c r="D420" s="46"/>
      <c r="E420" s="46"/>
      <c r="K420" s="47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1"/>
      <c r="AV420" s="42"/>
      <c r="AZ420" s="43"/>
      <c r="BA420" s="43"/>
      <c r="BB420" s="43"/>
      <c r="BC420" s="43"/>
      <c r="BD420" s="43"/>
    </row>
    <row r="421" spans="2:56" s="15" customFormat="1" ht="15.75">
      <c r="B421" s="45"/>
      <c r="C421" s="45"/>
      <c r="D421" s="46"/>
      <c r="E421" s="46"/>
      <c r="K421" s="47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1"/>
      <c r="AV421" s="42"/>
      <c r="AZ421" s="43"/>
      <c r="BA421" s="43"/>
      <c r="BB421" s="43"/>
      <c r="BC421" s="43"/>
      <c r="BD421" s="43"/>
    </row>
    <row r="422" spans="2:56" s="15" customFormat="1" ht="15.75">
      <c r="B422" s="45"/>
      <c r="C422" s="45"/>
      <c r="D422" s="46"/>
      <c r="E422" s="46"/>
      <c r="K422" s="47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1"/>
      <c r="AV422" s="42"/>
      <c r="AZ422" s="43"/>
      <c r="BA422" s="43"/>
      <c r="BB422" s="43"/>
      <c r="BC422" s="43"/>
      <c r="BD422" s="43"/>
    </row>
    <row r="423" spans="2:56" s="15" customFormat="1" ht="15.75">
      <c r="B423" s="45"/>
      <c r="C423" s="45"/>
      <c r="D423" s="46"/>
      <c r="E423" s="46"/>
      <c r="K423" s="47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1"/>
      <c r="AV423" s="42"/>
      <c r="AZ423" s="43"/>
      <c r="BA423" s="43"/>
      <c r="BB423" s="43"/>
      <c r="BC423" s="43"/>
      <c r="BD423" s="43"/>
    </row>
    <row r="424" spans="2:56" s="15" customFormat="1" ht="15.75">
      <c r="B424" s="45"/>
      <c r="C424" s="45"/>
      <c r="D424" s="46"/>
      <c r="E424" s="46"/>
      <c r="K424" s="47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1"/>
      <c r="AV424" s="42"/>
      <c r="AZ424" s="43"/>
      <c r="BA424" s="43"/>
      <c r="BB424" s="43"/>
      <c r="BC424" s="43"/>
      <c r="BD424" s="43"/>
    </row>
    <row r="425" spans="2:56" s="15" customFormat="1" ht="15.75">
      <c r="B425" s="45"/>
      <c r="C425" s="45"/>
      <c r="D425" s="46"/>
      <c r="E425" s="46"/>
      <c r="K425" s="47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1"/>
      <c r="AV425" s="42"/>
      <c r="AZ425" s="43"/>
      <c r="BA425" s="43"/>
      <c r="BB425" s="43"/>
      <c r="BC425" s="43"/>
      <c r="BD425" s="43"/>
    </row>
    <row r="426" spans="2:56" s="15" customFormat="1" ht="15.75">
      <c r="B426" s="45"/>
      <c r="C426" s="45"/>
      <c r="D426" s="46"/>
      <c r="E426" s="46"/>
      <c r="K426" s="47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1"/>
      <c r="AV426" s="42"/>
      <c r="AZ426" s="43"/>
      <c r="BA426" s="43"/>
      <c r="BB426" s="43"/>
      <c r="BC426" s="43"/>
      <c r="BD426" s="43"/>
    </row>
    <row r="427" spans="2:56" s="15" customFormat="1" ht="15.75">
      <c r="B427" s="45"/>
      <c r="C427" s="45"/>
      <c r="D427" s="46"/>
      <c r="E427" s="46"/>
      <c r="K427" s="47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1"/>
      <c r="AV427" s="42"/>
      <c r="AZ427" s="43"/>
      <c r="BA427" s="43"/>
      <c r="BB427" s="43"/>
      <c r="BC427" s="43"/>
      <c r="BD427" s="43"/>
    </row>
    <row r="428" spans="2:56" s="15" customFormat="1" ht="15.75">
      <c r="B428" s="45"/>
      <c r="C428" s="45"/>
      <c r="D428" s="46"/>
      <c r="E428" s="46"/>
      <c r="K428" s="47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1"/>
      <c r="AV428" s="42"/>
      <c r="AZ428" s="43"/>
      <c r="BA428" s="43"/>
      <c r="BB428" s="43"/>
      <c r="BC428" s="43"/>
      <c r="BD428" s="43"/>
    </row>
    <row r="429" spans="2:56" s="15" customFormat="1" ht="15.75">
      <c r="B429" s="45"/>
      <c r="C429" s="45"/>
      <c r="D429" s="46"/>
      <c r="E429" s="46"/>
      <c r="K429" s="47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1"/>
      <c r="AV429" s="42"/>
      <c r="AZ429" s="43"/>
      <c r="BA429" s="43"/>
      <c r="BB429" s="43"/>
      <c r="BC429" s="43"/>
      <c r="BD429" s="43"/>
    </row>
    <row r="430" spans="2:56" s="15" customFormat="1" ht="15.75">
      <c r="B430" s="45"/>
      <c r="C430" s="45"/>
      <c r="D430" s="46"/>
      <c r="E430" s="46"/>
      <c r="K430" s="47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1"/>
      <c r="AV430" s="42"/>
      <c r="AZ430" s="43"/>
      <c r="BA430" s="43"/>
      <c r="BB430" s="43"/>
      <c r="BC430" s="43"/>
      <c r="BD430" s="43"/>
    </row>
    <row r="431" spans="2:56" s="15" customFormat="1" ht="15.75">
      <c r="B431" s="45"/>
      <c r="C431" s="45"/>
      <c r="D431" s="46"/>
      <c r="E431" s="46"/>
      <c r="K431" s="47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1"/>
      <c r="AV431" s="42"/>
      <c r="AZ431" s="43"/>
      <c r="BA431" s="43"/>
      <c r="BB431" s="43"/>
      <c r="BC431" s="43"/>
      <c r="BD431" s="43"/>
    </row>
    <row r="432" spans="2:56" s="15" customFormat="1" ht="15.75">
      <c r="B432" s="45"/>
      <c r="C432" s="45"/>
      <c r="D432" s="46"/>
      <c r="E432" s="46"/>
      <c r="K432" s="47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1"/>
      <c r="AV432" s="42"/>
      <c r="AZ432" s="43"/>
      <c r="BA432" s="43"/>
      <c r="BB432" s="43"/>
      <c r="BC432" s="43"/>
      <c r="BD432" s="43"/>
    </row>
    <row r="433" spans="2:56" s="15" customFormat="1" ht="15.75">
      <c r="B433" s="45"/>
      <c r="C433" s="45"/>
      <c r="D433" s="46"/>
      <c r="E433" s="46"/>
      <c r="K433" s="47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1"/>
      <c r="AV433" s="42"/>
      <c r="AZ433" s="43"/>
      <c r="BA433" s="43"/>
      <c r="BB433" s="43"/>
      <c r="BC433" s="43"/>
      <c r="BD433" s="43"/>
    </row>
    <row r="434" spans="2:56" s="15" customFormat="1" ht="15.75">
      <c r="B434" s="45"/>
      <c r="C434" s="45"/>
      <c r="D434" s="46"/>
      <c r="E434" s="46"/>
      <c r="K434" s="47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1"/>
      <c r="AV434" s="42"/>
      <c r="AZ434" s="43"/>
      <c r="BA434" s="43"/>
      <c r="BB434" s="43"/>
      <c r="BC434" s="43"/>
      <c r="BD434" s="43"/>
    </row>
    <row r="435" spans="2:56" s="15" customFormat="1" ht="15.75">
      <c r="B435" s="45"/>
      <c r="C435" s="45"/>
      <c r="D435" s="46"/>
      <c r="E435" s="46"/>
      <c r="K435" s="47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1"/>
      <c r="AV435" s="42"/>
      <c r="AZ435" s="43"/>
      <c r="BA435" s="43"/>
      <c r="BB435" s="43"/>
      <c r="BC435" s="43"/>
      <c r="BD435" s="43"/>
    </row>
    <row r="436" spans="2:56" s="15" customFormat="1" ht="15.75">
      <c r="B436" s="45"/>
      <c r="C436" s="45"/>
      <c r="D436" s="46"/>
      <c r="E436" s="46"/>
      <c r="K436" s="47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1"/>
      <c r="AV436" s="42"/>
      <c r="AZ436" s="43"/>
      <c r="BA436" s="43"/>
      <c r="BB436" s="43"/>
      <c r="BC436" s="43"/>
      <c r="BD436" s="43"/>
    </row>
    <row r="437" spans="2:56" s="15" customFormat="1" ht="15.75">
      <c r="B437" s="45"/>
      <c r="C437" s="45"/>
      <c r="D437" s="46"/>
      <c r="E437" s="46"/>
      <c r="K437" s="47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1"/>
      <c r="AV437" s="42"/>
      <c r="AZ437" s="43"/>
      <c r="BA437" s="43"/>
      <c r="BB437" s="43"/>
      <c r="BC437" s="43"/>
      <c r="BD437" s="43"/>
    </row>
    <row r="438" spans="2:56" s="15" customFormat="1" ht="15.75">
      <c r="B438" s="45"/>
      <c r="C438" s="45"/>
      <c r="D438" s="46"/>
      <c r="E438" s="46"/>
      <c r="K438" s="47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1"/>
      <c r="AV438" s="42"/>
      <c r="AZ438" s="43"/>
      <c r="BA438" s="43"/>
      <c r="BB438" s="43"/>
      <c r="BC438" s="43"/>
      <c r="BD438" s="43"/>
    </row>
    <row r="439" spans="2:56" s="15" customFormat="1" ht="15.75">
      <c r="B439" s="45"/>
      <c r="C439" s="45"/>
      <c r="D439" s="46"/>
      <c r="E439" s="46"/>
      <c r="K439" s="47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1"/>
      <c r="AV439" s="42"/>
      <c r="AZ439" s="43"/>
      <c r="BA439" s="43"/>
      <c r="BB439" s="43"/>
      <c r="BC439" s="43"/>
      <c r="BD439" s="43"/>
    </row>
    <row r="440" spans="2:56" s="15" customFormat="1" ht="15.75">
      <c r="B440" s="45"/>
      <c r="C440" s="45"/>
      <c r="D440" s="46"/>
      <c r="E440" s="46"/>
      <c r="K440" s="47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1"/>
      <c r="AV440" s="42"/>
      <c r="AZ440" s="43"/>
      <c r="BA440" s="43"/>
      <c r="BB440" s="43"/>
      <c r="BC440" s="43"/>
      <c r="BD440" s="43"/>
    </row>
    <row r="441" spans="2:56" s="15" customFormat="1" ht="15.75">
      <c r="B441" s="45"/>
      <c r="C441" s="45"/>
      <c r="D441" s="46"/>
      <c r="E441" s="46"/>
      <c r="K441" s="47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1"/>
      <c r="AV441" s="42"/>
      <c r="AZ441" s="43"/>
      <c r="BA441" s="43"/>
      <c r="BB441" s="43"/>
      <c r="BC441" s="43"/>
      <c r="BD441" s="43"/>
    </row>
    <row r="442" spans="2:56" s="15" customFormat="1" ht="15.75">
      <c r="B442" s="45"/>
      <c r="C442" s="45"/>
      <c r="D442" s="46"/>
      <c r="E442" s="46"/>
      <c r="K442" s="47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1"/>
      <c r="AV442" s="42"/>
      <c r="AZ442" s="43"/>
      <c r="BA442" s="43"/>
      <c r="BB442" s="43"/>
      <c r="BC442" s="43"/>
      <c r="BD442" s="43"/>
    </row>
    <row r="443" spans="2:56" s="15" customFormat="1" ht="15.75">
      <c r="B443" s="45"/>
      <c r="C443" s="45"/>
      <c r="D443" s="46"/>
      <c r="E443" s="46"/>
      <c r="K443" s="47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1"/>
      <c r="AV443" s="42"/>
      <c r="AZ443" s="43"/>
      <c r="BA443" s="43"/>
      <c r="BB443" s="43"/>
      <c r="BC443" s="43"/>
      <c r="BD443" s="43"/>
    </row>
    <row r="444" spans="2:56" s="15" customFormat="1" ht="15.75">
      <c r="B444" s="45"/>
      <c r="C444" s="45"/>
      <c r="D444" s="46"/>
      <c r="E444" s="46"/>
      <c r="K444" s="47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1"/>
      <c r="AV444" s="42"/>
      <c r="AZ444" s="43"/>
      <c r="BA444" s="43"/>
      <c r="BB444" s="43"/>
      <c r="BC444" s="43"/>
      <c r="BD444" s="43"/>
    </row>
    <row r="445" spans="2:56" s="15" customFormat="1" ht="15.75">
      <c r="B445" s="45"/>
      <c r="C445" s="45"/>
      <c r="D445" s="46"/>
      <c r="E445" s="46"/>
      <c r="K445" s="47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1"/>
      <c r="AV445" s="42"/>
      <c r="AZ445" s="43"/>
      <c r="BA445" s="43"/>
      <c r="BB445" s="43"/>
      <c r="BC445" s="43"/>
      <c r="BD445" s="43"/>
    </row>
    <row r="446" spans="2:56" s="15" customFormat="1" ht="15.75">
      <c r="B446" s="45"/>
      <c r="C446" s="45"/>
      <c r="D446" s="46"/>
      <c r="E446" s="46"/>
      <c r="K446" s="47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1"/>
      <c r="AV446" s="42"/>
      <c r="AZ446" s="43"/>
      <c r="BA446" s="43"/>
      <c r="BB446" s="43"/>
      <c r="BC446" s="43"/>
      <c r="BD446" s="43"/>
    </row>
    <row r="447" spans="2:56" s="15" customFormat="1" ht="15.75">
      <c r="B447" s="45"/>
      <c r="C447" s="45"/>
      <c r="D447" s="46"/>
      <c r="E447" s="46"/>
      <c r="K447" s="47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1"/>
      <c r="AV447" s="42"/>
      <c r="AZ447" s="43"/>
      <c r="BA447" s="43"/>
      <c r="BB447" s="43"/>
      <c r="BC447" s="43"/>
      <c r="BD447" s="43"/>
    </row>
    <row r="448" spans="2:56" s="15" customFormat="1" ht="15.75">
      <c r="B448" s="45"/>
      <c r="C448" s="45"/>
      <c r="D448" s="46"/>
      <c r="E448" s="46"/>
      <c r="K448" s="47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1"/>
      <c r="AV448" s="42"/>
      <c r="AZ448" s="43"/>
      <c r="BA448" s="43"/>
      <c r="BB448" s="43"/>
      <c r="BC448" s="43"/>
      <c r="BD448" s="43"/>
    </row>
    <row r="449" spans="2:56" s="15" customFormat="1" ht="15.75">
      <c r="B449" s="45"/>
      <c r="C449" s="45"/>
      <c r="D449" s="46"/>
      <c r="E449" s="46"/>
      <c r="K449" s="47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1"/>
      <c r="AV449" s="42"/>
      <c r="AZ449" s="43"/>
      <c r="BA449" s="43"/>
      <c r="BB449" s="43"/>
      <c r="BC449" s="43"/>
      <c r="BD449" s="43"/>
    </row>
    <row r="450" spans="2:56" s="15" customFormat="1" ht="15.75">
      <c r="B450" s="45"/>
      <c r="C450" s="45"/>
      <c r="D450" s="46"/>
      <c r="E450" s="46"/>
      <c r="K450" s="47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1"/>
      <c r="AV450" s="42"/>
      <c r="AZ450" s="43"/>
      <c r="BA450" s="43"/>
      <c r="BB450" s="43"/>
      <c r="BC450" s="43"/>
      <c r="BD450" s="43"/>
    </row>
    <row r="451" spans="2:56" s="15" customFormat="1" ht="15.75">
      <c r="B451" s="45"/>
      <c r="C451" s="45"/>
      <c r="D451" s="46"/>
      <c r="E451" s="46"/>
      <c r="K451" s="47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1"/>
      <c r="AV451" s="42"/>
      <c r="AZ451" s="43"/>
      <c r="BA451" s="43"/>
      <c r="BB451" s="43"/>
      <c r="BC451" s="43"/>
      <c r="BD451" s="43"/>
    </row>
    <row r="452" spans="2:56" s="15" customFormat="1" ht="15.75">
      <c r="B452" s="45"/>
      <c r="C452" s="45"/>
      <c r="D452" s="46"/>
      <c r="E452" s="46"/>
      <c r="K452" s="47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1"/>
      <c r="AV452" s="42"/>
      <c r="AZ452" s="43"/>
      <c r="BA452" s="43"/>
      <c r="BB452" s="43"/>
      <c r="BC452" s="43"/>
      <c r="BD452" s="43"/>
    </row>
    <row r="453" spans="2:56" s="15" customFormat="1" ht="15.75">
      <c r="B453" s="45"/>
      <c r="C453" s="45"/>
      <c r="D453" s="46"/>
      <c r="E453" s="46"/>
      <c r="K453" s="47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1"/>
      <c r="AV453" s="42"/>
      <c r="AZ453" s="43"/>
      <c r="BA453" s="43"/>
      <c r="BB453" s="43"/>
      <c r="BC453" s="43"/>
      <c r="BD453" s="43"/>
    </row>
    <row r="454" spans="2:56" s="15" customFormat="1" ht="15.75">
      <c r="B454" s="45"/>
      <c r="C454" s="45"/>
      <c r="D454" s="46"/>
      <c r="E454" s="46"/>
      <c r="K454" s="47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1"/>
      <c r="AV454" s="42"/>
      <c r="AZ454" s="43"/>
      <c r="BA454" s="43"/>
      <c r="BB454" s="43"/>
      <c r="BC454" s="43"/>
      <c r="BD454" s="43"/>
    </row>
    <row r="455" spans="2:56" s="15" customFormat="1" ht="15.75">
      <c r="B455" s="45"/>
      <c r="C455" s="45"/>
      <c r="D455" s="46"/>
      <c r="E455" s="46"/>
      <c r="K455" s="47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1"/>
      <c r="AV455" s="42"/>
      <c r="AZ455" s="43"/>
      <c r="BA455" s="43"/>
      <c r="BB455" s="43"/>
      <c r="BC455" s="43"/>
      <c r="BD455" s="43"/>
    </row>
    <row r="456" spans="2:56" s="15" customFormat="1" ht="15.75">
      <c r="B456" s="45"/>
      <c r="C456" s="45"/>
      <c r="D456" s="46"/>
      <c r="E456" s="46"/>
      <c r="K456" s="47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1"/>
      <c r="AV456" s="42"/>
      <c r="AZ456" s="43"/>
      <c r="BA456" s="43"/>
      <c r="BB456" s="43"/>
      <c r="BC456" s="43"/>
      <c r="BD456" s="43"/>
    </row>
    <row r="457" spans="2:56" s="15" customFormat="1" ht="15.75">
      <c r="B457" s="45"/>
      <c r="C457" s="45"/>
      <c r="D457" s="46"/>
      <c r="E457" s="46"/>
      <c r="K457" s="47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1"/>
      <c r="AV457" s="42"/>
      <c r="AZ457" s="43"/>
      <c r="BA457" s="43"/>
      <c r="BB457" s="43"/>
      <c r="BC457" s="43"/>
      <c r="BD457" s="43"/>
    </row>
    <row r="458" spans="2:56" s="15" customFormat="1" ht="15.75">
      <c r="B458" s="45"/>
      <c r="C458" s="45"/>
      <c r="D458" s="46"/>
      <c r="E458" s="46"/>
      <c r="K458" s="47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1"/>
      <c r="AV458" s="42"/>
      <c r="AZ458" s="43"/>
      <c r="BA458" s="43"/>
      <c r="BB458" s="43"/>
      <c r="BC458" s="43"/>
      <c r="BD458" s="43"/>
    </row>
    <row r="459" spans="2:56" s="15" customFormat="1" ht="15.75">
      <c r="B459" s="45"/>
      <c r="C459" s="45"/>
      <c r="D459" s="46"/>
      <c r="E459" s="46"/>
      <c r="K459" s="47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1"/>
      <c r="AV459" s="42"/>
      <c r="AZ459" s="43"/>
      <c r="BA459" s="43"/>
      <c r="BB459" s="43"/>
      <c r="BC459" s="43"/>
      <c r="BD459" s="43"/>
    </row>
    <row r="460" spans="2:56" s="15" customFormat="1" ht="15.75">
      <c r="B460" s="45"/>
      <c r="C460" s="45"/>
      <c r="D460" s="46"/>
      <c r="E460" s="46"/>
      <c r="K460" s="47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1"/>
      <c r="AV460" s="42"/>
      <c r="AZ460" s="43"/>
      <c r="BA460" s="43"/>
      <c r="BB460" s="43"/>
      <c r="BC460" s="43"/>
      <c r="BD460" s="43"/>
    </row>
    <row r="461" spans="2:56" s="15" customFormat="1" ht="15.75">
      <c r="B461" s="45"/>
      <c r="C461" s="45"/>
      <c r="D461" s="46"/>
      <c r="E461" s="46"/>
      <c r="K461" s="47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1"/>
      <c r="AV461" s="42"/>
      <c r="AZ461" s="43"/>
      <c r="BA461" s="43"/>
      <c r="BB461" s="43"/>
      <c r="BC461" s="43"/>
      <c r="BD461" s="43"/>
    </row>
    <row r="462" spans="2:56" s="15" customFormat="1" ht="15.75">
      <c r="B462" s="45"/>
      <c r="C462" s="45"/>
      <c r="D462" s="46"/>
      <c r="E462" s="46"/>
      <c r="K462" s="47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1"/>
      <c r="AV462" s="42"/>
      <c r="AZ462" s="43"/>
      <c r="BA462" s="43"/>
      <c r="BB462" s="43"/>
      <c r="BC462" s="43"/>
      <c r="BD462" s="43"/>
    </row>
    <row r="463" spans="2:56" s="15" customFormat="1" ht="15.75">
      <c r="B463" s="45"/>
      <c r="C463" s="45"/>
      <c r="D463" s="46"/>
      <c r="E463" s="46"/>
      <c r="K463" s="47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1"/>
      <c r="AV463" s="42"/>
      <c r="AZ463" s="43"/>
      <c r="BA463" s="43"/>
      <c r="BB463" s="43"/>
      <c r="BC463" s="43"/>
      <c r="BD463" s="43"/>
    </row>
    <row r="464" spans="2:56" s="15" customFormat="1" ht="15.75">
      <c r="B464" s="45"/>
      <c r="C464" s="45"/>
      <c r="D464" s="46"/>
      <c r="E464" s="46"/>
      <c r="K464" s="47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1"/>
      <c r="AV464" s="42"/>
      <c r="AZ464" s="43"/>
      <c r="BA464" s="43"/>
      <c r="BB464" s="43"/>
      <c r="BC464" s="43"/>
      <c r="BD464" s="43"/>
    </row>
    <row r="465" spans="2:56" s="15" customFormat="1" ht="15.75">
      <c r="B465" s="45"/>
      <c r="C465" s="45"/>
      <c r="D465" s="46"/>
      <c r="E465" s="46"/>
      <c r="K465" s="47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1"/>
      <c r="AV465" s="42"/>
      <c r="AZ465" s="43"/>
      <c r="BA465" s="43"/>
      <c r="BB465" s="43"/>
      <c r="BC465" s="43"/>
      <c r="BD465" s="43"/>
    </row>
    <row r="466" spans="2:56" s="15" customFormat="1" ht="15.75">
      <c r="B466" s="45"/>
      <c r="C466" s="45"/>
      <c r="D466" s="46"/>
      <c r="E466" s="46"/>
      <c r="K466" s="47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1"/>
      <c r="AV466" s="42"/>
      <c r="AZ466" s="43"/>
      <c r="BA466" s="43"/>
      <c r="BB466" s="43"/>
      <c r="BC466" s="43"/>
      <c r="BD466" s="43"/>
    </row>
    <row r="467" spans="2:56" s="15" customFormat="1" ht="15.75">
      <c r="B467" s="45"/>
      <c r="C467" s="45"/>
      <c r="D467" s="46"/>
      <c r="E467" s="46"/>
      <c r="K467" s="47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1"/>
      <c r="AV467" s="42"/>
      <c r="AZ467" s="43"/>
      <c r="BA467" s="43"/>
      <c r="BB467" s="43"/>
      <c r="BC467" s="43"/>
      <c r="BD467" s="43"/>
    </row>
    <row r="468" spans="2:56" s="15" customFormat="1" ht="15.75">
      <c r="B468" s="45"/>
      <c r="C468" s="45"/>
      <c r="D468" s="46"/>
      <c r="E468" s="46"/>
      <c r="K468" s="47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1"/>
      <c r="AV468" s="42"/>
      <c r="AZ468" s="43"/>
      <c r="BA468" s="43"/>
      <c r="BB468" s="43"/>
      <c r="BC468" s="43"/>
      <c r="BD468" s="43"/>
    </row>
    <row r="469" spans="2:56" s="15" customFormat="1" ht="15.75">
      <c r="B469" s="45"/>
      <c r="C469" s="45"/>
      <c r="D469" s="46"/>
      <c r="E469" s="46"/>
      <c r="K469" s="47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1"/>
      <c r="AV469" s="42"/>
      <c r="AZ469" s="43"/>
      <c r="BA469" s="43"/>
      <c r="BB469" s="43"/>
      <c r="BC469" s="43"/>
      <c r="BD469" s="43"/>
    </row>
    <row r="470" spans="2:56" s="15" customFormat="1" ht="15.75">
      <c r="B470" s="45"/>
      <c r="C470" s="45"/>
      <c r="D470" s="46"/>
      <c r="E470" s="46"/>
      <c r="K470" s="47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1"/>
      <c r="AV470" s="42"/>
      <c r="AZ470" s="43"/>
      <c r="BA470" s="43"/>
      <c r="BB470" s="43"/>
      <c r="BC470" s="43"/>
      <c r="BD470" s="43"/>
    </row>
    <row r="471" spans="2:56" s="15" customFormat="1" ht="15.75">
      <c r="B471" s="45"/>
      <c r="C471" s="45"/>
      <c r="D471" s="46"/>
      <c r="E471" s="46"/>
      <c r="K471" s="47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1"/>
      <c r="AV471" s="42"/>
      <c r="AZ471" s="43"/>
      <c r="BA471" s="43"/>
      <c r="BB471" s="43"/>
      <c r="BC471" s="43"/>
      <c r="BD471" s="43"/>
    </row>
    <row r="472" spans="2:56" s="15" customFormat="1" ht="15.75">
      <c r="B472" s="45"/>
      <c r="C472" s="45"/>
      <c r="D472" s="46"/>
      <c r="E472" s="46"/>
      <c r="K472" s="47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1"/>
      <c r="AV472" s="42"/>
      <c r="AZ472" s="43"/>
      <c r="BA472" s="43"/>
      <c r="BB472" s="43"/>
      <c r="BC472" s="43"/>
      <c r="BD472" s="43"/>
    </row>
    <row r="473" spans="2:56" s="15" customFormat="1" ht="15.75">
      <c r="B473" s="45"/>
      <c r="C473" s="45"/>
      <c r="D473" s="46"/>
      <c r="E473" s="46"/>
      <c r="K473" s="47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1"/>
      <c r="AV473" s="42"/>
      <c r="AZ473" s="43"/>
      <c r="BA473" s="43"/>
      <c r="BB473" s="43"/>
      <c r="BC473" s="43"/>
      <c r="BD473" s="43"/>
    </row>
    <row r="474" spans="2:56" s="15" customFormat="1" ht="15.75">
      <c r="B474" s="45"/>
      <c r="C474" s="45"/>
      <c r="D474" s="46"/>
      <c r="E474" s="46"/>
      <c r="K474" s="47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1"/>
      <c r="AV474" s="42"/>
      <c r="AZ474" s="43"/>
      <c r="BA474" s="43"/>
      <c r="BB474" s="43"/>
      <c r="BC474" s="43"/>
      <c r="BD474" s="43"/>
    </row>
    <row r="475" spans="2:56" s="15" customFormat="1" ht="15.75">
      <c r="B475" s="45"/>
      <c r="C475" s="45"/>
      <c r="D475" s="46"/>
      <c r="E475" s="46"/>
      <c r="K475" s="47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1"/>
      <c r="AV475" s="42"/>
      <c r="AZ475" s="43"/>
      <c r="BA475" s="43"/>
      <c r="BB475" s="43"/>
      <c r="BC475" s="43"/>
      <c r="BD475" s="43"/>
    </row>
    <row r="476" spans="2:56" s="15" customFormat="1" ht="15.75">
      <c r="B476" s="45"/>
      <c r="C476" s="45"/>
      <c r="D476" s="46"/>
      <c r="E476" s="46"/>
      <c r="K476" s="47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1"/>
      <c r="AV476" s="42"/>
      <c r="AZ476" s="43"/>
      <c r="BA476" s="43"/>
      <c r="BB476" s="43"/>
      <c r="BC476" s="43"/>
      <c r="BD476" s="43"/>
    </row>
    <row r="477" spans="2:56" s="15" customFormat="1" ht="15.75">
      <c r="B477" s="45"/>
      <c r="C477" s="45"/>
      <c r="D477" s="46"/>
      <c r="E477" s="46"/>
      <c r="K477" s="47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1"/>
      <c r="AV477" s="42"/>
      <c r="AZ477" s="43"/>
      <c r="BA477" s="43"/>
      <c r="BB477" s="43"/>
      <c r="BC477" s="43"/>
      <c r="BD477" s="43"/>
    </row>
    <row r="478" spans="2:56" s="15" customFormat="1" ht="15.75">
      <c r="B478" s="45"/>
      <c r="C478" s="45"/>
      <c r="D478" s="46"/>
      <c r="E478" s="46"/>
      <c r="K478" s="47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1"/>
      <c r="AV478" s="42"/>
      <c r="AZ478" s="43"/>
      <c r="BA478" s="43"/>
      <c r="BB478" s="43"/>
      <c r="BC478" s="43"/>
      <c r="BD478" s="43"/>
    </row>
    <row r="479" spans="2:56" s="15" customFormat="1" ht="15.75">
      <c r="B479" s="45"/>
      <c r="C479" s="45"/>
      <c r="D479" s="46"/>
      <c r="E479" s="46"/>
      <c r="K479" s="47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1"/>
      <c r="AV479" s="42"/>
      <c r="AZ479" s="43"/>
      <c r="BA479" s="43"/>
      <c r="BB479" s="43"/>
      <c r="BC479" s="43"/>
      <c r="BD479" s="43"/>
    </row>
    <row r="480" spans="2:56" s="15" customFormat="1" ht="15.75">
      <c r="B480" s="45"/>
      <c r="C480" s="45"/>
      <c r="D480" s="46"/>
      <c r="E480" s="46"/>
      <c r="K480" s="47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1"/>
      <c r="AV480" s="42"/>
      <c r="AZ480" s="43"/>
      <c r="BA480" s="43"/>
      <c r="BB480" s="43"/>
      <c r="BC480" s="43"/>
      <c r="BD480" s="43"/>
    </row>
    <row r="481" spans="2:56" s="15" customFormat="1" ht="15.75">
      <c r="B481" s="45"/>
      <c r="C481" s="45"/>
      <c r="D481" s="46"/>
      <c r="E481" s="46"/>
      <c r="K481" s="47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1"/>
      <c r="AV481" s="42"/>
      <c r="AZ481" s="43"/>
      <c r="BA481" s="43"/>
      <c r="BB481" s="43"/>
      <c r="BC481" s="43"/>
      <c r="BD481" s="43"/>
    </row>
    <row r="482" spans="2:56" s="15" customFormat="1" ht="15.75">
      <c r="B482" s="45"/>
      <c r="C482" s="45"/>
      <c r="D482" s="46"/>
      <c r="E482" s="46"/>
      <c r="K482" s="47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1"/>
      <c r="AV482" s="42"/>
      <c r="AZ482" s="43"/>
      <c r="BA482" s="43"/>
      <c r="BB482" s="43"/>
      <c r="BC482" s="43"/>
      <c r="BD482" s="43"/>
    </row>
    <row r="483" spans="2:56" s="15" customFormat="1" ht="15.75">
      <c r="B483" s="45"/>
      <c r="C483" s="45"/>
      <c r="D483" s="46"/>
      <c r="E483" s="46"/>
      <c r="K483" s="47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1"/>
      <c r="AV483" s="42"/>
      <c r="AZ483" s="43"/>
      <c r="BA483" s="43"/>
      <c r="BB483" s="43"/>
      <c r="BC483" s="43"/>
      <c r="BD483" s="43"/>
    </row>
    <row r="484" spans="2:56" s="15" customFormat="1" ht="15.75">
      <c r="B484" s="45"/>
      <c r="C484" s="45"/>
      <c r="D484" s="46"/>
      <c r="E484" s="46"/>
      <c r="K484" s="47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1"/>
      <c r="AV484" s="42"/>
      <c r="AZ484" s="43"/>
      <c r="BA484" s="43"/>
      <c r="BB484" s="43"/>
      <c r="BC484" s="43"/>
      <c r="BD484" s="43"/>
    </row>
    <row r="485" spans="2:56" s="15" customFormat="1" ht="15.75">
      <c r="B485" s="45"/>
      <c r="C485" s="45"/>
      <c r="D485" s="46"/>
      <c r="E485" s="46"/>
      <c r="K485" s="47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1"/>
      <c r="AV485" s="42"/>
      <c r="AZ485" s="43"/>
      <c r="BA485" s="43"/>
      <c r="BB485" s="43"/>
      <c r="BC485" s="43"/>
      <c r="BD485" s="43"/>
    </row>
    <row r="486" spans="2:56" s="15" customFormat="1" ht="15.75">
      <c r="B486" s="45"/>
      <c r="C486" s="45"/>
      <c r="D486" s="46"/>
      <c r="E486" s="46"/>
      <c r="K486" s="47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1"/>
      <c r="AV486" s="42"/>
      <c r="AZ486" s="43"/>
      <c r="BA486" s="43"/>
      <c r="BB486" s="43"/>
      <c r="BC486" s="43"/>
      <c r="BD486" s="43"/>
    </row>
    <row r="487" spans="2:56" s="15" customFormat="1" ht="15.75">
      <c r="B487" s="45"/>
      <c r="C487" s="45"/>
      <c r="D487" s="46"/>
      <c r="E487" s="46"/>
      <c r="K487" s="47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1"/>
      <c r="AV487" s="42"/>
      <c r="AZ487" s="43"/>
      <c r="BA487" s="43"/>
      <c r="BB487" s="43"/>
      <c r="BC487" s="43"/>
      <c r="BD487" s="43"/>
    </row>
    <row r="488" spans="2:56" s="15" customFormat="1" ht="15.75">
      <c r="B488" s="45"/>
      <c r="C488" s="45"/>
      <c r="D488" s="46"/>
      <c r="E488" s="46"/>
      <c r="K488" s="47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1"/>
      <c r="AV488" s="42"/>
      <c r="AZ488" s="43"/>
      <c r="BA488" s="43"/>
      <c r="BB488" s="43"/>
      <c r="BC488" s="43"/>
      <c r="BD488" s="43"/>
    </row>
    <row r="489" spans="2:56" s="15" customFormat="1" ht="15.75">
      <c r="B489" s="45"/>
      <c r="C489" s="45"/>
      <c r="D489" s="46"/>
      <c r="E489" s="46"/>
      <c r="K489" s="47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1"/>
      <c r="AV489" s="42"/>
      <c r="AZ489" s="43"/>
      <c r="BA489" s="43"/>
      <c r="BB489" s="43"/>
      <c r="BC489" s="43"/>
      <c r="BD489" s="43"/>
    </row>
    <row r="490" spans="2:56" s="15" customFormat="1" ht="15.75">
      <c r="B490" s="45"/>
      <c r="C490" s="45"/>
      <c r="D490" s="46"/>
      <c r="E490" s="46"/>
      <c r="K490" s="47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1"/>
      <c r="AV490" s="42"/>
      <c r="AZ490" s="43"/>
      <c r="BA490" s="43"/>
      <c r="BB490" s="43"/>
      <c r="BC490" s="43"/>
      <c r="BD490" s="43"/>
    </row>
    <row r="491" spans="2:56" s="15" customFormat="1" ht="15.75">
      <c r="B491" s="45"/>
      <c r="C491" s="45"/>
      <c r="D491" s="46"/>
      <c r="E491" s="46"/>
      <c r="K491" s="47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1"/>
      <c r="AV491" s="42"/>
      <c r="AZ491" s="43"/>
      <c r="BA491" s="43"/>
      <c r="BB491" s="43"/>
      <c r="BC491" s="43"/>
      <c r="BD491" s="43"/>
    </row>
    <row r="492" spans="2:56" s="15" customFormat="1" ht="15.75">
      <c r="B492" s="45"/>
      <c r="C492" s="45"/>
      <c r="D492" s="46"/>
      <c r="E492" s="46"/>
      <c r="K492" s="47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1"/>
      <c r="AV492" s="42"/>
      <c r="AZ492" s="43"/>
      <c r="BA492" s="43"/>
      <c r="BB492" s="43"/>
      <c r="BC492" s="43"/>
      <c r="BD492" s="43"/>
    </row>
    <row r="493" spans="2:56" s="15" customFormat="1" ht="15.75">
      <c r="B493" s="45"/>
      <c r="C493" s="45"/>
      <c r="D493" s="46"/>
      <c r="E493" s="46"/>
      <c r="K493" s="47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1"/>
      <c r="AV493" s="42"/>
      <c r="AZ493" s="43"/>
      <c r="BA493" s="43"/>
      <c r="BB493" s="43"/>
      <c r="BC493" s="43"/>
      <c r="BD493" s="43"/>
    </row>
    <row r="494" spans="2:56" s="15" customFormat="1" ht="15.75">
      <c r="B494" s="45"/>
      <c r="C494" s="45"/>
      <c r="D494" s="46"/>
      <c r="E494" s="46"/>
      <c r="K494" s="47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1"/>
      <c r="AV494" s="42"/>
      <c r="AZ494" s="43"/>
      <c r="BA494" s="43"/>
      <c r="BB494" s="43"/>
      <c r="BC494" s="43"/>
      <c r="BD494" s="43"/>
    </row>
    <row r="495" spans="2:56" s="15" customFormat="1" ht="15.75">
      <c r="B495" s="45"/>
      <c r="C495" s="45"/>
      <c r="D495" s="46"/>
      <c r="E495" s="46"/>
      <c r="K495" s="47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1"/>
      <c r="AV495" s="42"/>
      <c r="AZ495" s="43"/>
      <c r="BA495" s="43"/>
      <c r="BB495" s="43"/>
      <c r="BC495" s="43"/>
      <c r="BD495" s="43"/>
    </row>
    <row r="496" spans="2:56" s="15" customFormat="1" ht="15.75">
      <c r="B496" s="45"/>
      <c r="C496" s="45"/>
      <c r="D496" s="46"/>
      <c r="E496" s="46"/>
      <c r="K496" s="47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1"/>
      <c r="AV496" s="42"/>
      <c r="AZ496" s="43"/>
      <c r="BA496" s="43"/>
      <c r="BB496" s="43"/>
      <c r="BC496" s="43"/>
      <c r="BD496" s="43"/>
    </row>
    <row r="497" spans="2:56" s="15" customFormat="1" ht="15.75">
      <c r="B497" s="45"/>
      <c r="C497" s="45"/>
      <c r="D497" s="46"/>
      <c r="E497" s="46"/>
      <c r="K497" s="47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1"/>
      <c r="AV497" s="42"/>
      <c r="AZ497" s="43"/>
      <c r="BA497" s="43"/>
      <c r="BB497" s="43"/>
      <c r="BC497" s="43"/>
      <c r="BD497" s="43"/>
    </row>
    <row r="498" spans="2:56" s="15" customFormat="1" ht="15.75">
      <c r="B498" s="45"/>
      <c r="C498" s="45"/>
      <c r="D498" s="46"/>
      <c r="E498" s="46"/>
      <c r="K498" s="47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1"/>
      <c r="AV498" s="42"/>
      <c r="AZ498" s="43"/>
      <c r="BA498" s="43"/>
      <c r="BB498" s="43"/>
      <c r="BC498" s="43"/>
      <c r="BD498" s="43"/>
    </row>
    <row r="499" spans="2:56" s="15" customFormat="1" ht="15.75">
      <c r="B499" s="45"/>
      <c r="C499" s="45"/>
      <c r="D499" s="46"/>
      <c r="E499" s="46"/>
      <c r="K499" s="47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1"/>
      <c r="AV499" s="42"/>
      <c r="AZ499" s="43"/>
      <c r="BA499" s="43"/>
      <c r="BB499" s="43"/>
      <c r="BC499" s="43"/>
      <c r="BD499" s="43"/>
    </row>
    <row r="500" spans="2:56" s="15" customFormat="1" ht="15.75">
      <c r="B500" s="45"/>
      <c r="C500" s="45"/>
      <c r="D500" s="46"/>
      <c r="E500" s="46"/>
      <c r="K500" s="47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1"/>
      <c r="AV500" s="42"/>
      <c r="AZ500" s="43"/>
      <c r="BA500" s="43"/>
      <c r="BB500" s="43"/>
      <c r="BC500" s="43"/>
      <c r="BD500" s="43"/>
    </row>
    <row r="501" spans="2:56" s="15" customFormat="1" ht="15.75">
      <c r="B501" s="45"/>
      <c r="C501" s="45"/>
      <c r="D501" s="46"/>
      <c r="E501" s="46"/>
      <c r="K501" s="47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1"/>
      <c r="AV501" s="42"/>
      <c r="AZ501" s="43"/>
      <c r="BA501" s="43"/>
      <c r="BB501" s="43"/>
      <c r="BC501" s="43"/>
      <c r="BD501" s="43"/>
    </row>
    <row r="502" spans="2:56" s="15" customFormat="1" ht="15.75">
      <c r="B502" s="45"/>
      <c r="C502" s="45"/>
      <c r="D502" s="46"/>
      <c r="E502" s="46"/>
      <c r="K502" s="47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1"/>
      <c r="AV502" s="42"/>
      <c r="AZ502" s="43"/>
      <c r="BA502" s="43"/>
      <c r="BB502" s="43"/>
      <c r="BC502" s="43"/>
      <c r="BD502" s="43"/>
    </row>
    <row r="503" spans="2:56" s="15" customFormat="1" ht="15.75">
      <c r="B503" s="45"/>
      <c r="C503" s="45"/>
      <c r="D503" s="46"/>
      <c r="E503" s="46"/>
      <c r="K503" s="47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1"/>
      <c r="AV503" s="42"/>
      <c r="AZ503" s="43"/>
      <c r="BA503" s="43"/>
      <c r="BB503" s="43"/>
      <c r="BC503" s="43"/>
      <c r="BD503" s="43"/>
    </row>
    <row r="504" spans="2:56" s="15" customFormat="1" ht="15.75">
      <c r="B504" s="45"/>
      <c r="C504" s="45"/>
      <c r="D504" s="46"/>
      <c r="E504" s="46"/>
      <c r="K504" s="47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1"/>
      <c r="AV504" s="42"/>
      <c r="AZ504" s="43"/>
      <c r="BA504" s="43"/>
      <c r="BB504" s="43"/>
      <c r="BC504" s="43"/>
      <c r="BD504" s="43"/>
    </row>
    <row r="505" spans="2:56" s="15" customFormat="1" ht="15.75">
      <c r="B505" s="45"/>
      <c r="C505" s="45"/>
      <c r="D505" s="46"/>
      <c r="E505" s="46"/>
      <c r="K505" s="47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1"/>
      <c r="AV505" s="42"/>
      <c r="AZ505" s="43"/>
      <c r="BA505" s="43"/>
      <c r="BB505" s="43"/>
      <c r="BC505" s="43"/>
      <c r="BD505" s="43"/>
    </row>
    <row r="506" spans="2:56" s="15" customFormat="1" ht="15.75">
      <c r="B506" s="45"/>
      <c r="C506" s="45"/>
      <c r="D506" s="46"/>
      <c r="E506" s="46"/>
      <c r="K506" s="47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1"/>
      <c r="AV506" s="42"/>
      <c r="AZ506" s="43"/>
      <c r="BA506" s="43"/>
      <c r="BB506" s="43"/>
      <c r="BC506" s="43"/>
      <c r="BD506" s="43"/>
    </row>
    <row r="507" spans="2:56" s="15" customFormat="1" ht="15.75">
      <c r="B507" s="45"/>
      <c r="C507" s="45"/>
      <c r="D507" s="46"/>
      <c r="E507" s="46"/>
      <c r="K507" s="47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1"/>
      <c r="AV507" s="42"/>
      <c r="AZ507" s="43"/>
      <c r="BA507" s="43"/>
      <c r="BB507" s="43"/>
      <c r="BC507" s="43"/>
      <c r="BD507" s="43"/>
    </row>
    <row r="508" spans="2:56" s="15" customFormat="1" ht="15.75">
      <c r="B508" s="45"/>
      <c r="C508" s="45"/>
      <c r="D508" s="46"/>
      <c r="E508" s="46"/>
      <c r="K508" s="47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1"/>
      <c r="AV508" s="42"/>
      <c r="AZ508" s="43"/>
      <c r="BA508" s="43"/>
      <c r="BB508" s="43"/>
      <c r="BC508" s="43"/>
      <c r="BD508" s="43"/>
    </row>
    <row r="509" spans="2:56" s="15" customFormat="1" ht="15.75">
      <c r="B509" s="45"/>
      <c r="C509" s="45"/>
      <c r="D509" s="46"/>
      <c r="E509" s="46"/>
      <c r="K509" s="47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1"/>
      <c r="AV509" s="42"/>
      <c r="AZ509" s="43"/>
      <c r="BA509" s="43"/>
      <c r="BB509" s="43"/>
      <c r="BC509" s="43"/>
      <c r="BD509" s="43"/>
    </row>
    <row r="510" spans="2:56" s="15" customFormat="1" ht="15.75">
      <c r="B510" s="45"/>
      <c r="C510" s="45"/>
      <c r="D510" s="46"/>
      <c r="E510" s="46"/>
      <c r="K510" s="47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1"/>
      <c r="AV510" s="42"/>
      <c r="AZ510" s="43"/>
      <c r="BA510" s="43"/>
      <c r="BB510" s="43"/>
      <c r="BC510" s="43"/>
      <c r="BD510" s="43"/>
    </row>
    <row r="511" spans="2:56" s="15" customFormat="1" ht="15.75">
      <c r="B511" s="45"/>
      <c r="C511" s="45"/>
      <c r="D511" s="46"/>
      <c r="E511" s="46"/>
      <c r="K511" s="47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1"/>
      <c r="AV511" s="42"/>
      <c r="AZ511" s="43"/>
      <c r="BA511" s="43"/>
      <c r="BB511" s="43"/>
      <c r="BC511" s="43"/>
      <c r="BD511" s="43"/>
    </row>
    <row r="512" spans="2:56" s="15" customFormat="1" ht="15.75">
      <c r="B512" s="45"/>
      <c r="C512" s="45"/>
      <c r="D512" s="46"/>
      <c r="E512" s="46"/>
      <c r="K512" s="47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1"/>
      <c r="AV512" s="42"/>
      <c r="AZ512" s="43"/>
      <c r="BA512" s="43"/>
      <c r="BB512" s="43"/>
      <c r="BC512" s="43"/>
      <c r="BD512" s="43"/>
    </row>
    <row r="513" spans="2:56" s="15" customFormat="1" ht="15.75">
      <c r="B513" s="45"/>
      <c r="C513" s="45"/>
      <c r="D513" s="46"/>
      <c r="E513" s="46"/>
      <c r="K513" s="47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1"/>
      <c r="AV513" s="42"/>
      <c r="AZ513" s="43"/>
      <c r="BA513" s="43"/>
      <c r="BB513" s="43"/>
      <c r="BC513" s="43"/>
      <c r="BD513" s="43"/>
    </row>
    <row r="514" spans="2:56" s="15" customFormat="1" ht="15.75">
      <c r="B514" s="45"/>
      <c r="C514" s="45"/>
      <c r="D514" s="46"/>
      <c r="E514" s="46"/>
      <c r="K514" s="47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1"/>
      <c r="AV514" s="42"/>
      <c r="AZ514" s="43"/>
      <c r="BA514" s="43"/>
      <c r="BB514" s="43"/>
      <c r="BC514" s="43"/>
      <c r="BD514" s="43"/>
    </row>
    <row r="515" spans="2:56" s="15" customFormat="1" ht="15.75">
      <c r="B515" s="45"/>
      <c r="C515" s="45"/>
      <c r="D515" s="46"/>
      <c r="E515" s="46"/>
      <c r="K515" s="47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1"/>
      <c r="AV515" s="42"/>
      <c r="AZ515" s="43"/>
      <c r="BA515" s="43"/>
      <c r="BB515" s="43"/>
      <c r="BC515" s="43"/>
      <c r="BD515" s="43"/>
    </row>
    <row r="516" spans="2:56" s="15" customFormat="1" ht="15.75">
      <c r="B516" s="45"/>
      <c r="C516" s="45"/>
      <c r="D516" s="46"/>
      <c r="E516" s="46"/>
      <c r="K516" s="47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1"/>
      <c r="AV516" s="42"/>
      <c r="AZ516" s="43"/>
      <c r="BA516" s="43"/>
      <c r="BB516" s="43"/>
      <c r="BC516" s="43"/>
      <c r="BD516" s="43"/>
    </row>
    <row r="517" spans="2:56" s="15" customFormat="1" ht="15.75">
      <c r="B517" s="45"/>
      <c r="C517" s="45"/>
      <c r="D517" s="46"/>
      <c r="E517" s="46"/>
      <c r="K517" s="47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1"/>
      <c r="AV517" s="42"/>
      <c r="AZ517" s="43"/>
      <c r="BA517" s="43"/>
      <c r="BB517" s="43"/>
      <c r="BC517" s="43"/>
      <c r="BD517" s="43"/>
    </row>
    <row r="518" spans="2:56" s="15" customFormat="1" ht="15.75">
      <c r="B518" s="45"/>
      <c r="C518" s="45"/>
      <c r="D518" s="46"/>
      <c r="E518" s="46"/>
      <c r="K518" s="47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1"/>
      <c r="AV518" s="42"/>
      <c r="AZ518" s="43"/>
      <c r="BA518" s="43"/>
      <c r="BB518" s="43"/>
      <c r="BC518" s="43"/>
      <c r="BD518" s="43"/>
    </row>
    <row r="519" spans="2:56" s="15" customFormat="1" ht="15.75">
      <c r="B519" s="45"/>
      <c r="C519" s="45"/>
      <c r="D519" s="46"/>
      <c r="E519" s="46"/>
      <c r="K519" s="47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1"/>
      <c r="AV519" s="42"/>
      <c r="AZ519" s="43"/>
      <c r="BA519" s="43"/>
      <c r="BB519" s="43"/>
      <c r="BC519" s="43"/>
      <c r="BD519" s="43"/>
    </row>
    <row r="520" spans="2:56" s="15" customFormat="1" ht="15.75">
      <c r="B520" s="45"/>
      <c r="C520" s="45"/>
      <c r="D520" s="46"/>
      <c r="E520" s="46"/>
      <c r="K520" s="47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1"/>
      <c r="AV520" s="42"/>
      <c r="AZ520" s="43"/>
      <c r="BA520" s="43"/>
      <c r="BB520" s="43"/>
      <c r="BC520" s="43"/>
      <c r="BD520" s="43"/>
    </row>
    <row r="521" spans="2:56" s="15" customFormat="1" ht="15.75">
      <c r="B521" s="45"/>
      <c r="C521" s="45"/>
      <c r="D521" s="46"/>
      <c r="E521" s="46"/>
      <c r="K521" s="47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1"/>
      <c r="AV521" s="42"/>
      <c r="AZ521" s="43"/>
      <c r="BA521" s="43"/>
      <c r="BB521" s="43"/>
      <c r="BC521" s="43"/>
      <c r="BD521" s="43"/>
    </row>
    <row r="522" spans="2:56" s="15" customFormat="1" ht="15.75">
      <c r="B522" s="45"/>
      <c r="C522" s="45"/>
      <c r="D522" s="46"/>
      <c r="E522" s="46"/>
      <c r="K522" s="47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1"/>
      <c r="AV522" s="42"/>
      <c r="AZ522" s="43"/>
      <c r="BA522" s="43"/>
      <c r="BB522" s="43"/>
      <c r="BC522" s="43"/>
      <c r="BD522" s="43"/>
    </row>
    <row r="523" spans="2:56" s="15" customFormat="1" ht="15.75">
      <c r="B523" s="45"/>
      <c r="C523" s="45"/>
      <c r="D523" s="46"/>
      <c r="E523" s="46"/>
      <c r="K523" s="47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1"/>
      <c r="AV523" s="42"/>
      <c r="AZ523" s="43"/>
      <c r="BA523" s="43"/>
      <c r="BB523" s="43"/>
      <c r="BC523" s="43"/>
      <c r="BD523" s="43"/>
    </row>
    <row r="524" spans="2:56" s="15" customFormat="1" ht="15.75">
      <c r="B524" s="45"/>
      <c r="C524" s="45"/>
      <c r="D524" s="46"/>
      <c r="E524" s="46"/>
      <c r="K524" s="47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1"/>
      <c r="AV524" s="42"/>
      <c r="AZ524" s="43"/>
      <c r="BA524" s="43"/>
      <c r="BB524" s="43"/>
      <c r="BC524" s="43"/>
      <c r="BD524" s="43"/>
    </row>
    <row r="525" spans="2:56" s="15" customFormat="1" ht="15.75">
      <c r="B525" s="45"/>
      <c r="C525" s="45"/>
      <c r="D525" s="46"/>
      <c r="E525" s="46"/>
      <c r="K525" s="47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1"/>
      <c r="AV525" s="42"/>
      <c r="AZ525" s="43"/>
      <c r="BA525" s="43"/>
      <c r="BB525" s="43"/>
      <c r="BC525" s="43"/>
      <c r="BD525" s="43"/>
    </row>
    <row r="526" spans="2:56" s="15" customFormat="1" ht="15.75">
      <c r="B526" s="45"/>
      <c r="C526" s="45"/>
      <c r="D526" s="46"/>
      <c r="E526" s="46"/>
      <c r="K526" s="47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1"/>
      <c r="AV526" s="42"/>
      <c r="AZ526" s="43"/>
      <c r="BA526" s="43"/>
      <c r="BB526" s="43"/>
      <c r="BC526" s="43"/>
      <c r="BD526" s="43"/>
    </row>
    <row r="527" spans="2:56" s="15" customFormat="1" ht="15.75">
      <c r="B527" s="45"/>
      <c r="C527" s="45"/>
      <c r="D527" s="46"/>
      <c r="E527" s="46"/>
      <c r="K527" s="47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1"/>
      <c r="AV527" s="42"/>
      <c r="AZ527" s="43"/>
      <c r="BA527" s="43"/>
      <c r="BB527" s="43"/>
      <c r="BC527" s="43"/>
      <c r="BD527" s="43"/>
    </row>
    <row r="528" spans="2:56" s="15" customFormat="1" ht="15.75">
      <c r="B528" s="45"/>
      <c r="C528" s="45"/>
      <c r="D528" s="46"/>
      <c r="E528" s="46"/>
      <c r="K528" s="47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1"/>
      <c r="AV528" s="42"/>
      <c r="AZ528" s="43"/>
      <c r="BA528" s="43"/>
      <c r="BB528" s="43"/>
      <c r="BC528" s="43"/>
      <c r="BD528" s="43"/>
    </row>
    <row r="529" spans="2:56" s="15" customFormat="1" ht="15.75">
      <c r="B529" s="45"/>
      <c r="C529" s="45"/>
      <c r="D529" s="46"/>
      <c r="E529" s="46"/>
      <c r="K529" s="47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1"/>
      <c r="AV529" s="42"/>
      <c r="AZ529" s="43"/>
      <c r="BA529" s="43"/>
      <c r="BB529" s="43"/>
      <c r="BC529" s="43"/>
      <c r="BD529" s="43"/>
    </row>
    <row r="530" spans="2:56" s="15" customFormat="1" ht="15.75">
      <c r="B530" s="45"/>
      <c r="C530" s="45"/>
      <c r="D530" s="46"/>
      <c r="E530" s="46"/>
      <c r="K530" s="47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1"/>
      <c r="AV530" s="42"/>
      <c r="AZ530" s="43"/>
      <c r="BA530" s="43"/>
      <c r="BB530" s="43"/>
      <c r="BC530" s="43"/>
      <c r="BD530" s="43"/>
    </row>
    <row r="531" spans="2:56" s="15" customFormat="1" ht="15.75">
      <c r="B531" s="45"/>
      <c r="C531" s="45"/>
      <c r="D531" s="46"/>
      <c r="E531" s="46"/>
      <c r="K531" s="47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1"/>
      <c r="AV531" s="42"/>
      <c r="AZ531" s="43"/>
      <c r="BA531" s="43"/>
      <c r="BB531" s="43"/>
      <c r="BC531" s="43"/>
      <c r="BD531" s="43"/>
    </row>
    <row r="532" spans="2:56" s="15" customFormat="1" ht="15.75">
      <c r="B532" s="45"/>
      <c r="C532" s="45"/>
      <c r="D532" s="46"/>
      <c r="E532" s="46"/>
      <c r="K532" s="47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1"/>
      <c r="AV532" s="42"/>
      <c r="AZ532" s="43"/>
      <c r="BA532" s="43"/>
      <c r="BB532" s="43"/>
      <c r="BC532" s="43"/>
      <c r="BD532" s="43"/>
    </row>
    <row r="533" spans="2:56" s="15" customFormat="1" ht="15.75">
      <c r="B533" s="45"/>
      <c r="C533" s="45"/>
      <c r="D533" s="46"/>
      <c r="E533" s="46"/>
      <c r="K533" s="47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1"/>
      <c r="AV533" s="42"/>
      <c r="AZ533" s="43"/>
      <c r="BA533" s="43"/>
      <c r="BB533" s="43"/>
      <c r="BC533" s="43"/>
      <c r="BD533" s="43"/>
    </row>
    <row r="534" spans="2:56" s="15" customFormat="1" ht="15.75">
      <c r="B534" s="45"/>
      <c r="C534" s="45"/>
      <c r="D534" s="46"/>
      <c r="E534" s="46"/>
      <c r="K534" s="47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1"/>
      <c r="AV534" s="42"/>
      <c r="AZ534" s="43"/>
      <c r="BA534" s="43"/>
      <c r="BB534" s="43"/>
      <c r="BC534" s="43"/>
      <c r="BD534" s="43"/>
    </row>
    <row r="535" spans="2:56" s="15" customFormat="1" ht="15.75">
      <c r="B535" s="45"/>
      <c r="C535" s="45"/>
      <c r="D535" s="46"/>
      <c r="E535" s="46"/>
      <c r="K535" s="47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1"/>
      <c r="AV535" s="42"/>
      <c r="AZ535" s="43"/>
      <c r="BA535" s="43"/>
      <c r="BB535" s="43"/>
      <c r="BC535" s="43"/>
      <c r="BD535" s="43"/>
    </row>
    <row r="536" spans="2:56" s="15" customFormat="1" ht="15.75">
      <c r="B536" s="45"/>
      <c r="C536" s="45"/>
      <c r="D536" s="46"/>
      <c r="E536" s="46"/>
      <c r="K536" s="47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1"/>
      <c r="AV536" s="42"/>
      <c r="AZ536" s="43"/>
      <c r="BA536" s="43"/>
      <c r="BB536" s="43"/>
      <c r="BC536" s="43"/>
      <c r="BD536" s="43"/>
    </row>
    <row r="537" spans="2:56" s="15" customFormat="1" ht="15.75">
      <c r="B537" s="45"/>
      <c r="C537" s="45"/>
      <c r="D537" s="46"/>
      <c r="E537" s="46"/>
      <c r="K537" s="47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1"/>
      <c r="AV537" s="42"/>
      <c r="AZ537" s="43"/>
      <c r="BA537" s="43"/>
      <c r="BB537" s="43"/>
      <c r="BC537" s="43"/>
      <c r="BD537" s="43"/>
    </row>
    <row r="538" spans="2:56" s="15" customFormat="1" ht="15.75">
      <c r="B538" s="45"/>
      <c r="C538" s="45"/>
      <c r="D538" s="46"/>
      <c r="E538" s="46"/>
      <c r="K538" s="47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1"/>
      <c r="AV538" s="42"/>
      <c r="AZ538" s="43"/>
      <c r="BA538" s="43"/>
      <c r="BB538" s="43"/>
      <c r="BC538" s="43"/>
      <c r="BD538" s="43"/>
    </row>
    <row r="539" spans="2:56" s="15" customFormat="1" ht="15.75">
      <c r="B539" s="45"/>
      <c r="C539" s="45"/>
      <c r="D539" s="46"/>
      <c r="E539" s="46"/>
      <c r="K539" s="47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1"/>
      <c r="AV539" s="42"/>
      <c r="AZ539" s="43"/>
      <c r="BA539" s="43"/>
      <c r="BB539" s="43"/>
      <c r="BC539" s="43"/>
      <c r="BD539" s="43"/>
    </row>
    <row r="540" spans="2:56" s="15" customFormat="1" ht="15.75">
      <c r="B540" s="45"/>
      <c r="C540" s="45"/>
      <c r="D540" s="46"/>
      <c r="E540" s="46"/>
      <c r="K540" s="47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1"/>
      <c r="AV540" s="42"/>
      <c r="AZ540" s="43"/>
      <c r="BA540" s="43"/>
      <c r="BB540" s="43"/>
      <c r="BC540" s="43"/>
      <c r="BD540" s="43"/>
    </row>
    <row r="541" spans="2:56" s="15" customFormat="1" ht="15.75">
      <c r="B541" s="45"/>
      <c r="C541" s="45"/>
      <c r="D541" s="46"/>
      <c r="E541" s="46"/>
      <c r="K541" s="47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1"/>
      <c r="AV541" s="42"/>
      <c r="AZ541" s="43"/>
      <c r="BA541" s="43"/>
      <c r="BB541" s="43"/>
      <c r="BC541" s="43"/>
      <c r="BD541" s="43"/>
    </row>
    <row r="542" spans="2:56" s="15" customFormat="1" ht="15.75">
      <c r="B542" s="45"/>
      <c r="C542" s="45"/>
      <c r="D542" s="46"/>
      <c r="E542" s="46"/>
      <c r="K542" s="47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1"/>
      <c r="AV542" s="42"/>
      <c r="AZ542" s="43"/>
      <c r="BA542" s="43"/>
      <c r="BB542" s="43"/>
      <c r="BC542" s="43"/>
      <c r="BD542" s="43"/>
    </row>
    <row r="543" spans="2:56" s="15" customFormat="1" ht="15.75">
      <c r="B543" s="45"/>
      <c r="C543" s="45"/>
      <c r="D543" s="46"/>
      <c r="E543" s="46"/>
      <c r="K543" s="47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1"/>
      <c r="AV543" s="42"/>
      <c r="AZ543" s="43"/>
      <c r="BA543" s="43"/>
      <c r="BB543" s="43"/>
      <c r="BC543" s="43"/>
      <c r="BD543" s="43"/>
    </row>
    <row r="544" spans="2:56" s="15" customFormat="1" ht="15.75">
      <c r="B544" s="45"/>
      <c r="C544" s="45"/>
      <c r="D544" s="46"/>
      <c r="E544" s="46"/>
      <c r="K544" s="47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1"/>
      <c r="AV544" s="42"/>
      <c r="AZ544" s="43"/>
      <c r="BA544" s="43"/>
      <c r="BB544" s="43"/>
      <c r="BC544" s="43"/>
      <c r="BD544" s="43"/>
    </row>
    <row r="545" spans="2:56" s="15" customFormat="1" ht="15.75">
      <c r="B545" s="45"/>
      <c r="C545" s="45"/>
      <c r="D545" s="46"/>
      <c r="E545" s="46"/>
      <c r="K545" s="47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1"/>
      <c r="AV545" s="42"/>
      <c r="AZ545" s="43"/>
      <c r="BA545" s="43"/>
      <c r="BB545" s="43"/>
      <c r="BC545" s="43"/>
      <c r="BD545" s="43"/>
    </row>
    <row r="546" spans="2:56" s="15" customFormat="1" ht="15.75">
      <c r="B546" s="45"/>
      <c r="C546" s="45"/>
      <c r="D546" s="46"/>
      <c r="E546" s="46"/>
      <c r="K546" s="47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1"/>
      <c r="AV546" s="42"/>
      <c r="AZ546" s="43"/>
      <c r="BA546" s="43"/>
      <c r="BB546" s="43"/>
      <c r="BC546" s="43"/>
      <c r="BD546" s="43"/>
    </row>
    <row r="547" spans="2:56" s="15" customFormat="1" ht="15.75">
      <c r="B547" s="45"/>
      <c r="C547" s="45"/>
      <c r="D547" s="46"/>
      <c r="E547" s="46"/>
      <c r="K547" s="47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1"/>
      <c r="AV547" s="42"/>
      <c r="AZ547" s="43"/>
      <c r="BA547" s="43"/>
      <c r="BB547" s="43"/>
      <c r="BC547" s="43"/>
      <c r="BD547" s="43"/>
    </row>
    <row r="548" spans="2:56" s="15" customFormat="1" ht="15.75">
      <c r="B548" s="45"/>
      <c r="C548" s="45"/>
      <c r="D548" s="46"/>
      <c r="E548" s="46"/>
      <c r="K548" s="47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1"/>
      <c r="AV548" s="42"/>
      <c r="AZ548" s="43"/>
      <c r="BA548" s="43"/>
      <c r="BB548" s="43"/>
      <c r="BC548" s="43"/>
      <c r="BD548" s="43"/>
    </row>
    <row r="549" spans="2:56" s="15" customFormat="1" ht="15.75">
      <c r="B549" s="45"/>
      <c r="C549" s="45"/>
      <c r="D549" s="46"/>
      <c r="E549" s="46"/>
      <c r="K549" s="47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1"/>
      <c r="AV549" s="42"/>
      <c r="AZ549" s="43"/>
      <c r="BA549" s="43"/>
      <c r="BB549" s="43"/>
      <c r="BC549" s="43"/>
      <c r="BD549" s="43"/>
    </row>
    <row r="550" spans="2:56" s="15" customFormat="1" ht="15.75">
      <c r="B550" s="45"/>
      <c r="C550" s="45"/>
      <c r="D550" s="46"/>
      <c r="E550" s="46"/>
      <c r="K550" s="47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1"/>
      <c r="AV550" s="42"/>
      <c r="AZ550" s="43"/>
      <c r="BA550" s="43"/>
      <c r="BB550" s="43"/>
      <c r="BC550" s="43"/>
      <c r="BD550" s="43"/>
    </row>
    <row r="551" spans="2:56" s="15" customFormat="1" ht="15.75">
      <c r="B551" s="45"/>
      <c r="C551" s="45"/>
      <c r="D551" s="46"/>
      <c r="E551" s="46"/>
      <c r="K551" s="47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1"/>
      <c r="AV551" s="42"/>
      <c r="AZ551" s="43"/>
      <c r="BA551" s="43"/>
      <c r="BB551" s="43"/>
      <c r="BC551" s="43"/>
      <c r="BD551" s="43"/>
    </row>
    <row r="552" spans="2:56" s="15" customFormat="1" ht="15.75">
      <c r="B552" s="45"/>
      <c r="C552" s="45"/>
      <c r="D552" s="46"/>
      <c r="E552" s="46"/>
      <c r="K552" s="47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1"/>
      <c r="AV552" s="42"/>
      <c r="AZ552" s="43"/>
      <c r="BA552" s="43"/>
      <c r="BB552" s="43"/>
      <c r="BC552" s="43"/>
      <c r="BD552" s="43"/>
    </row>
    <row r="553" spans="2:56" s="15" customFormat="1" ht="15.75">
      <c r="B553" s="45"/>
      <c r="C553" s="45"/>
      <c r="D553" s="46"/>
      <c r="E553" s="46"/>
      <c r="K553" s="47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1"/>
      <c r="AV553" s="42"/>
      <c r="AZ553" s="43"/>
      <c r="BA553" s="43"/>
      <c r="BB553" s="43"/>
      <c r="BC553" s="43"/>
      <c r="BD553" s="43"/>
    </row>
    <row r="554" spans="2:56" s="15" customFormat="1" ht="15.75">
      <c r="B554" s="45"/>
      <c r="C554" s="45"/>
      <c r="D554" s="46"/>
      <c r="E554" s="46"/>
      <c r="K554" s="47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1"/>
      <c r="AV554" s="42"/>
      <c r="AZ554" s="43"/>
      <c r="BA554" s="43"/>
      <c r="BB554" s="43"/>
      <c r="BC554" s="43"/>
      <c r="BD554" s="43"/>
    </row>
    <row r="555" spans="2:56" s="15" customFormat="1" ht="15.75">
      <c r="B555" s="45"/>
      <c r="C555" s="45"/>
      <c r="D555" s="46"/>
      <c r="E555" s="46"/>
      <c r="K555" s="47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1"/>
      <c r="AV555" s="42"/>
      <c r="AZ555" s="43"/>
      <c r="BA555" s="43"/>
      <c r="BB555" s="43"/>
      <c r="BC555" s="43"/>
      <c r="BD555" s="43"/>
    </row>
    <row r="556" spans="2:56" s="15" customFormat="1" ht="15.75">
      <c r="B556" s="45"/>
      <c r="C556" s="45"/>
      <c r="D556" s="46"/>
      <c r="E556" s="46"/>
      <c r="K556" s="47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1"/>
      <c r="AV556" s="42"/>
      <c r="AZ556" s="43"/>
      <c r="BA556" s="43"/>
      <c r="BB556" s="43"/>
      <c r="BC556" s="43"/>
      <c r="BD556" s="43"/>
    </row>
    <row r="557" spans="2:56" s="15" customFormat="1" ht="15.75">
      <c r="B557" s="45"/>
      <c r="C557" s="45"/>
      <c r="D557" s="46"/>
      <c r="E557" s="46"/>
      <c r="K557" s="47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1"/>
      <c r="AV557" s="42"/>
      <c r="AZ557" s="43"/>
      <c r="BA557" s="43"/>
      <c r="BB557" s="43"/>
      <c r="BC557" s="43"/>
      <c r="BD557" s="43"/>
    </row>
    <row r="558" spans="2:56" s="15" customFormat="1" ht="15.75">
      <c r="B558" s="45"/>
      <c r="C558" s="45"/>
      <c r="D558" s="46"/>
      <c r="E558" s="46"/>
      <c r="K558" s="47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1"/>
      <c r="AV558" s="42"/>
      <c r="AZ558" s="43"/>
      <c r="BA558" s="43"/>
      <c r="BB558" s="43"/>
      <c r="BC558" s="43"/>
      <c r="BD558" s="43"/>
    </row>
    <row r="559" spans="2:56" s="15" customFormat="1" ht="15.75">
      <c r="B559" s="45"/>
      <c r="C559" s="45"/>
      <c r="D559" s="46"/>
      <c r="E559" s="46"/>
      <c r="K559" s="47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1"/>
      <c r="AV559" s="42"/>
      <c r="AZ559" s="43"/>
      <c r="BA559" s="43"/>
      <c r="BB559" s="43"/>
      <c r="BC559" s="43"/>
      <c r="BD559" s="43"/>
    </row>
    <row r="560" spans="2:56" s="15" customFormat="1" ht="15.75">
      <c r="B560" s="45"/>
      <c r="C560" s="45"/>
      <c r="D560" s="46"/>
      <c r="E560" s="46"/>
      <c r="K560" s="47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1"/>
      <c r="AV560" s="42"/>
      <c r="AZ560" s="43"/>
      <c r="BA560" s="43"/>
      <c r="BB560" s="43"/>
      <c r="BC560" s="43"/>
      <c r="BD560" s="43"/>
    </row>
    <row r="561" spans="2:56" s="15" customFormat="1" ht="15.75">
      <c r="B561" s="45"/>
      <c r="C561" s="45"/>
      <c r="D561" s="46"/>
      <c r="E561" s="46"/>
      <c r="K561" s="47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1"/>
      <c r="AV561" s="42"/>
      <c r="AZ561" s="43"/>
      <c r="BA561" s="43"/>
      <c r="BB561" s="43"/>
      <c r="BC561" s="43"/>
      <c r="BD561" s="43"/>
    </row>
    <row r="562" spans="2:56" s="15" customFormat="1" ht="15.75">
      <c r="B562" s="45"/>
      <c r="C562" s="45"/>
      <c r="D562" s="46"/>
      <c r="E562" s="46"/>
      <c r="K562" s="47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1"/>
      <c r="AV562" s="42"/>
      <c r="AZ562" s="43"/>
      <c r="BA562" s="43"/>
      <c r="BB562" s="43"/>
      <c r="BC562" s="43"/>
      <c r="BD562" s="43"/>
    </row>
    <row r="563" spans="2:56" s="15" customFormat="1" ht="15.75">
      <c r="B563" s="45"/>
      <c r="C563" s="45"/>
      <c r="D563" s="46"/>
      <c r="E563" s="46"/>
      <c r="K563" s="47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1"/>
      <c r="AV563" s="42"/>
      <c r="AZ563" s="43"/>
      <c r="BA563" s="43"/>
      <c r="BB563" s="43"/>
      <c r="BC563" s="43"/>
      <c r="BD563" s="43"/>
    </row>
    <row r="564" spans="2:56" s="15" customFormat="1" ht="15.75">
      <c r="B564" s="45"/>
      <c r="C564" s="45"/>
      <c r="D564" s="46"/>
      <c r="E564" s="46"/>
      <c r="K564" s="47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1"/>
      <c r="AV564" s="42"/>
      <c r="AZ564" s="43"/>
      <c r="BA564" s="43"/>
      <c r="BB564" s="43"/>
      <c r="BC564" s="43"/>
      <c r="BD564" s="43"/>
    </row>
    <row r="565" spans="2:56" s="15" customFormat="1" ht="15.75">
      <c r="B565" s="45"/>
      <c r="C565" s="45"/>
      <c r="D565" s="46"/>
      <c r="E565" s="46"/>
      <c r="K565" s="47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1"/>
      <c r="AV565" s="42"/>
      <c r="AZ565" s="43"/>
      <c r="BA565" s="43"/>
      <c r="BB565" s="43"/>
      <c r="BC565" s="43"/>
      <c r="BD565" s="43"/>
    </row>
    <row r="566" spans="2:56" s="15" customFormat="1" ht="15.75">
      <c r="B566" s="45"/>
      <c r="C566" s="45"/>
      <c r="D566" s="46"/>
      <c r="E566" s="46"/>
      <c r="K566" s="47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1"/>
      <c r="AV566" s="42"/>
      <c r="AZ566" s="43"/>
      <c r="BA566" s="43"/>
      <c r="BB566" s="43"/>
      <c r="BC566" s="43"/>
      <c r="BD566" s="43"/>
    </row>
    <row r="567" spans="2:56" s="15" customFormat="1" ht="15.75">
      <c r="B567" s="45"/>
      <c r="C567" s="45"/>
      <c r="D567" s="46"/>
      <c r="E567" s="46"/>
      <c r="K567" s="47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1"/>
      <c r="AV567" s="42"/>
      <c r="AZ567" s="43"/>
      <c r="BA567" s="43"/>
      <c r="BB567" s="43"/>
      <c r="BC567" s="43"/>
      <c r="BD567" s="43"/>
    </row>
    <row r="568" spans="2:56" s="15" customFormat="1" ht="15.75">
      <c r="B568" s="45"/>
      <c r="C568" s="45"/>
      <c r="D568" s="46"/>
      <c r="E568" s="46"/>
      <c r="K568" s="47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1"/>
      <c r="AV568" s="42"/>
      <c r="AZ568" s="43"/>
      <c r="BA568" s="43"/>
      <c r="BB568" s="43"/>
      <c r="BC568" s="43"/>
      <c r="BD568" s="43"/>
    </row>
    <row r="569" spans="2:56" s="15" customFormat="1" ht="15.75">
      <c r="B569" s="45"/>
      <c r="C569" s="45"/>
      <c r="D569" s="46"/>
      <c r="E569" s="46"/>
      <c r="K569" s="47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1"/>
      <c r="AV569" s="42"/>
      <c r="AZ569" s="43"/>
      <c r="BA569" s="43"/>
      <c r="BB569" s="43"/>
      <c r="BC569" s="43"/>
      <c r="BD569" s="43"/>
    </row>
    <row r="570" spans="2:56" s="15" customFormat="1" ht="15.75">
      <c r="B570" s="45"/>
      <c r="C570" s="45"/>
      <c r="D570" s="46"/>
      <c r="E570" s="46"/>
      <c r="K570" s="47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1"/>
      <c r="AV570" s="42"/>
      <c r="AZ570" s="43"/>
      <c r="BA570" s="43"/>
      <c r="BB570" s="43"/>
      <c r="BC570" s="43"/>
      <c r="BD570" s="43"/>
    </row>
    <row r="571" spans="2:56" s="15" customFormat="1" ht="15.75">
      <c r="B571" s="45"/>
      <c r="C571" s="45"/>
      <c r="D571" s="46"/>
      <c r="E571" s="46"/>
      <c r="K571" s="47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1"/>
      <c r="AV571" s="42"/>
      <c r="AZ571" s="43"/>
      <c r="BA571" s="43"/>
      <c r="BB571" s="43"/>
      <c r="BC571" s="43"/>
      <c r="BD571" s="43"/>
    </row>
    <row r="572" spans="2:56" s="15" customFormat="1" ht="15.75">
      <c r="B572" s="45"/>
      <c r="C572" s="45"/>
      <c r="D572" s="46"/>
      <c r="E572" s="46"/>
      <c r="K572" s="47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1"/>
      <c r="AV572" s="42"/>
      <c r="AZ572" s="43"/>
      <c r="BA572" s="43"/>
      <c r="BB572" s="43"/>
      <c r="BC572" s="43"/>
      <c r="BD572" s="43"/>
    </row>
    <row r="573" spans="2:56" s="15" customFormat="1" ht="15.75">
      <c r="B573" s="45"/>
      <c r="C573" s="45"/>
      <c r="D573" s="46"/>
      <c r="E573" s="46"/>
      <c r="K573" s="47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1"/>
      <c r="AV573" s="42"/>
      <c r="AZ573" s="43"/>
      <c r="BA573" s="43"/>
      <c r="BB573" s="43"/>
      <c r="BC573" s="43"/>
      <c r="BD573" s="43"/>
    </row>
    <row r="574" spans="2:56" s="15" customFormat="1" ht="15.75">
      <c r="B574" s="45"/>
      <c r="C574" s="45"/>
      <c r="D574" s="46"/>
      <c r="E574" s="46"/>
      <c r="K574" s="47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1"/>
      <c r="AV574" s="42"/>
      <c r="AZ574" s="43"/>
      <c r="BA574" s="43"/>
      <c r="BB574" s="43"/>
      <c r="BC574" s="43"/>
      <c r="BD574" s="43"/>
    </row>
    <row r="575" spans="2:56" s="15" customFormat="1" ht="15.75">
      <c r="B575" s="45"/>
      <c r="C575" s="45"/>
      <c r="D575" s="46"/>
      <c r="E575" s="46"/>
      <c r="K575" s="47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1"/>
      <c r="AV575" s="42"/>
      <c r="AZ575" s="43"/>
      <c r="BA575" s="43"/>
      <c r="BB575" s="43"/>
      <c r="BC575" s="43"/>
      <c r="BD575" s="43"/>
    </row>
    <row r="576" spans="2:56" s="15" customFormat="1" ht="15.75">
      <c r="B576" s="45"/>
      <c r="C576" s="45"/>
      <c r="D576" s="46"/>
      <c r="E576" s="46"/>
      <c r="K576" s="47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1"/>
      <c r="AV576" s="42"/>
      <c r="AZ576" s="43"/>
      <c r="BA576" s="43"/>
      <c r="BB576" s="43"/>
      <c r="BC576" s="43"/>
      <c r="BD576" s="43"/>
    </row>
    <row r="577" spans="2:56" s="15" customFormat="1" ht="15.75">
      <c r="B577" s="45"/>
      <c r="C577" s="45"/>
      <c r="D577" s="46"/>
      <c r="E577" s="46"/>
      <c r="K577" s="47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1"/>
      <c r="AV577" s="42"/>
      <c r="AZ577" s="43"/>
      <c r="BA577" s="43"/>
      <c r="BB577" s="43"/>
      <c r="BC577" s="43"/>
      <c r="BD577" s="43"/>
    </row>
    <row r="578" spans="2:56" s="15" customFormat="1" ht="15.75">
      <c r="B578" s="45"/>
      <c r="C578" s="45"/>
      <c r="D578" s="46"/>
      <c r="E578" s="46"/>
      <c r="K578" s="47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1"/>
      <c r="AV578" s="42"/>
      <c r="AZ578" s="43"/>
      <c r="BA578" s="43"/>
      <c r="BB578" s="43"/>
      <c r="BC578" s="43"/>
      <c r="BD578" s="43"/>
    </row>
    <row r="579" spans="2:56" s="15" customFormat="1" ht="15.75">
      <c r="B579" s="45"/>
      <c r="C579" s="45"/>
      <c r="D579" s="46"/>
      <c r="E579" s="46"/>
      <c r="K579" s="47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1"/>
      <c r="AV579" s="42"/>
      <c r="AZ579" s="43"/>
      <c r="BA579" s="43"/>
      <c r="BB579" s="43"/>
      <c r="BC579" s="43"/>
      <c r="BD579" s="43"/>
    </row>
    <row r="580" spans="2:56" s="15" customFormat="1" ht="15.75">
      <c r="B580" s="45"/>
      <c r="C580" s="45"/>
      <c r="D580" s="46"/>
      <c r="E580" s="46"/>
      <c r="K580" s="47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1"/>
      <c r="AV580" s="42"/>
      <c r="AZ580" s="43"/>
      <c r="BA580" s="43"/>
      <c r="BB580" s="43"/>
      <c r="BC580" s="43"/>
      <c r="BD580" s="43"/>
    </row>
    <row r="581" spans="2:56" s="15" customFormat="1" ht="15.75">
      <c r="B581" s="45"/>
      <c r="C581" s="45"/>
      <c r="D581" s="46"/>
      <c r="E581" s="46"/>
      <c r="K581" s="47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1"/>
      <c r="AV581" s="42"/>
      <c r="AZ581" s="43"/>
      <c r="BA581" s="43"/>
      <c r="BB581" s="43"/>
      <c r="BC581" s="43"/>
      <c r="BD581" s="43"/>
    </row>
    <row r="582" spans="2:56" s="15" customFormat="1" ht="15.75">
      <c r="B582" s="45"/>
      <c r="C582" s="45"/>
      <c r="D582" s="46"/>
      <c r="E582" s="46"/>
      <c r="K582" s="47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1"/>
      <c r="AV582" s="42"/>
      <c r="AZ582" s="43"/>
      <c r="BA582" s="43"/>
      <c r="BB582" s="43"/>
      <c r="BC582" s="43"/>
      <c r="BD582" s="43"/>
    </row>
    <row r="583" spans="2:56" s="15" customFormat="1" ht="15.75">
      <c r="B583" s="45"/>
      <c r="C583" s="45"/>
      <c r="D583" s="46"/>
      <c r="E583" s="46"/>
      <c r="K583" s="47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1"/>
      <c r="AV583" s="42"/>
      <c r="AZ583" s="43"/>
      <c r="BA583" s="43"/>
      <c r="BB583" s="43"/>
      <c r="BC583" s="43"/>
      <c r="BD583" s="43"/>
    </row>
    <row r="584" spans="2:56" s="15" customFormat="1" ht="15.75">
      <c r="B584" s="45"/>
      <c r="C584" s="45"/>
      <c r="D584" s="46"/>
      <c r="E584" s="46"/>
      <c r="K584" s="47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1"/>
      <c r="AV584" s="42"/>
      <c r="AZ584" s="43"/>
      <c r="BA584" s="43"/>
      <c r="BB584" s="43"/>
      <c r="BC584" s="43"/>
      <c r="BD584" s="43"/>
    </row>
    <row r="585" spans="2:56" s="15" customFormat="1" ht="15.75">
      <c r="B585" s="45"/>
      <c r="C585" s="45"/>
      <c r="D585" s="46"/>
      <c r="E585" s="46"/>
      <c r="K585" s="47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1"/>
      <c r="AV585" s="42"/>
      <c r="AZ585" s="43"/>
      <c r="BA585" s="43"/>
      <c r="BB585" s="43"/>
      <c r="BC585" s="43"/>
      <c r="BD585" s="43"/>
    </row>
    <row r="586" spans="2:56" s="15" customFormat="1" ht="15.75">
      <c r="B586" s="45"/>
      <c r="C586" s="45"/>
      <c r="D586" s="46"/>
      <c r="E586" s="46"/>
      <c r="K586" s="47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1"/>
      <c r="AV586" s="42"/>
      <c r="AZ586" s="43"/>
      <c r="BA586" s="43"/>
      <c r="BB586" s="43"/>
      <c r="BC586" s="43"/>
      <c r="BD586" s="43"/>
    </row>
    <row r="587" spans="2:56" s="15" customFormat="1" ht="15.75">
      <c r="B587" s="45"/>
      <c r="C587" s="45"/>
      <c r="D587" s="46"/>
      <c r="E587" s="46"/>
      <c r="K587" s="47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1"/>
      <c r="AV587" s="42"/>
      <c r="AZ587" s="43"/>
      <c r="BA587" s="43"/>
      <c r="BB587" s="43"/>
      <c r="BC587" s="43"/>
      <c r="BD587" s="43"/>
    </row>
    <row r="588" spans="2:56" s="15" customFormat="1" ht="15.75">
      <c r="B588" s="45"/>
      <c r="C588" s="45"/>
      <c r="D588" s="46"/>
      <c r="E588" s="46"/>
      <c r="K588" s="47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1"/>
      <c r="AV588" s="42"/>
      <c r="AZ588" s="43"/>
      <c r="BA588" s="43"/>
      <c r="BB588" s="43"/>
      <c r="BC588" s="43"/>
      <c r="BD588" s="43"/>
    </row>
    <row r="589" spans="2:56" s="15" customFormat="1" ht="15.75">
      <c r="B589" s="45"/>
      <c r="C589" s="45"/>
      <c r="D589" s="46"/>
      <c r="E589" s="46"/>
      <c r="K589" s="47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1"/>
      <c r="AV589" s="42"/>
      <c r="AZ589" s="43"/>
      <c r="BA589" s="43"/>
      <c r="BB589" s="43"/>
      <c r="BC589" s="43"/>
      <c r="BD589" s="43"/>
    </row>
    <row r="590" spans="2:56" s="15" customFormat="1" ht="15.75">
      <c r="B590" s="45"/>
      <c r="C590" s="45"/>
      <c r="D590" s="46"/>
      <c r="E590" s="46"/>
      <c r="K590" s="47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1"/>
      <c r="AV590" s="42"/>
      <c r="AZ590" s="43"/>
      <c r="BA590" s="43"/>
      <c r="BB590" s="43"/>
      <c r="BC590" s="43"/>
      <c r="BD590" s="43"/>
    </row>
    <row r="591" spans="2:56" s="15" customFormat="1" ht="15.75">
      <c r="B591" s="45"/>
      <c r="C591" s="45"/>
      <c r="D591" s="46"/>
      <c r="E591" s="46"/>
      <c r="K591" s="47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1"/>
      <c r="AV591" s="42"/>
      <c r="AZ591" s="43"/>
      <c r="BA591" s="43"/>
      <c r="BB591" s="43"/>
      <c r="BC591" s="43"/>
      <c r="BD591" s="43"/>
    </row>
    <row r="592" spans="2:56" s="15" customFormat="1" ht="15.75">
      <c r="B592" s="45"/>
      <c r="C592" s="45"/>
      <c r="D592" s="46"/>
      <c r="E592" s="46"/>
      <c r="K592" s="47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1"/>
      <c r="AV592" s="42"/>
      <c r="AZ592" s="43"/>
      <c r="BA592" s="43"/>
      <c r="BB592" s="43"/>
      <c r="BC592" s="43"/>
      <c r="BD592" s="43"/>
    </row>
    <row r="593" spans="2:56" s="15" customFormat="1" ht="15.75">
      <c r="B593" s="45"/>
      <c r="C593" s="45"/>
      <c r="D593" s="46"/>
      <c r="E593" s="46"/>
      <c r="K593" s="47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1"/>
      <c r="AV593" s="42"/>
      <c r="AZ593" s="43"/>
      <c r="BA593" s="43"/>
      <c r="BB593" s="43"/>
      <c r="BC593" s="43"/>
      <c r="BD593" s="43"/>
    </row>
    <row r="594" spans="2:56" s="15" customFormat="1" ht="15.75">
      <c r="B594" s="45"/>
      <c r="C594" s="45"/>
      <c r="D594" s="46"/>
      <c r="E594" s="46"/>
      <c r="K594" s="47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1"/>
      <c r="AV594" s="42"/>
      <c r="AZ594" s="43"/>
      <c r="BA594" s="43"/>
      <c r="BB594" s="43"/>
      <c r="BC594" s="43"/>
      <c r="BD594" s="43"/>
    </row>
    <row r="595" spans="2:56" s="15" customFormat="1" ht="15.75">
      <c r="B595" s="45"/>
      <c r="C595" s="45"/>
      <c r="D595" s="46"/>
      <c r="E595" s="46"/>
      <c r="K595" s="47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1"/>
      <c r="AV595" s="42"/>
      <c r="AZ595" s="43"/>
      <c r="BA595" s="43"/>
      <c r="BB595" s="43"/>
      <c r="BC595" s="43"/>
      <c r="BD595" s="43"/>
    </row>
    <row r="596" spans="2:56" s="15" customFormat="1" ht="15.75">
      <c r="B596" s="45"/>
      <c r="C596" s="45"/>
      <c r="D596" s="46"/>
      <c r="E596" s="46"/>
      <c r="K596" s="47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1"/>
      <c r="AV596" s="42"/>
      <c r="AZ596" s="43"/>
      <c r="BA596" s="43"/>
      <c r="BB596" s="43"/>
      <c r="BC596" s="43"/>
      <c r="BD596" s="43"/>
    </row>
    <row r="597" spans="2:56" s="15" customFormat="1" ht="15.75">
      <c r="B597" s="45"/>
      <c r="C597" s="45"/>
      <c r="D597" s="46"/>
      <c r="E597" s="46"/>
      <c r="K597" s="47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1"/>
      <c r="AV597" s="42"/>
      <c r="AZ597" s="43"/>
      <c r="BA597" s="43"/>
      <c r="BB597" s="43"/>
      <c r="BC597" s="43"/>
      <c r="BD597" s="43"/>
    </row>
    <row r="598" spans="2:56" s="15" customFormat="1" ht="15.75">
      <c r="B598" s="45"/>
      <c r="C598" s="45"/>
      <c r="D598" s="46"/>
      <c r="E598" s="46"/>
      <c r="K598" s="47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1"/>
      <c r="AV598" s="42"/>
      <c r="AZ598" s="43"/>
      <c r="BA598" s="43"/>
      <c r="BB598" s="43"/>
      <c r="BC598" s="43"/>
      <c r="BD598" s="43"/>
    </row>
    <row r="599" spans="2:56" s="15" customFormat="1" ht="15.75">
      <c r="B599" s="45"/>
      <c r="C599" s="45"/>
      <c r="D599" s="46"/>
      <c r="E599" s="46"/>
      <c r="K599" s="47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1"/>
      <c r="AV599" s="42"/>
      <c r="AZ599" s="43"/>
      <c r="BA599" s="43"/>
      <c r="BB599" s="43"/>
      <c r="BC599" s="43"/>
      <c r="BD599" s="43"/>
    </row>
    <row r="600" spans="2:56" s="15" customFormat="1" ht="15.75">
      <c r="B600" s="45"/>
      <c r="C600" s="45"/>
      <c r="D600" s="46"/>
      <c r="E600" s="46"/>
      <c r="K600" s="47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1"/>
      <c r="AV600" s="42"/>
      <c r="AZ600" s="43"/>
      <c r="BA600" s="43"/>
      <c r="BB600" s="43"/>
      <c r="BC600" s="43"/>
      <c r="BD600" s="43"/>
    </row>
    <row r="601" spans="2:56" s="15" customFormat="1" ht="15.75">
      <c r="B601" s="45"/>
      <c r="C601" s="45"/>
      <c r="D601" s="46"/>
      <c r="E601" s="46"/>
      <c r="K601" s="47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1"/>
      <c r="AV601" s="42"/>
      <c r="AZ601" s="43"/>
      <c r="BA601" s="43"/>
      <c r="BB601" s="43"/>
      <c r="BC601" s="43"/>
      <c r="BD601" s="43"/>
    </row>
    <row r="602" spans="2:56" s="15" customFormat="1" ht="15.75">
      <c r="B602" s="45"/>
      <c r="C602" s="45"/>
      <c r="D602" s="46"/>
      <c r="E602" s="46"/>
      <c r="K602" s="47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1"/>
      <c r="AV602" s="42"/>
      <c r="AZ602" s="43"/>
      <c r="BA602" s="43"/>
      <c r="BB602" s="43"/>
      <c r="BC602" s="43"/>
      <c r="BD602" s="43"/>
    </row>
    <row r="603" spans="2:56" s="15" customFormat="1" ht="15.75">
      <c r="B603" s="45"/>
      <c r="C603" s="45"/>
      <c r="D603" s="46"/>
      <c r="E603" s="46"/>
      <c r="K603" s="47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1"/>
      <c r="AV603" s="42"/>
      <c r="AZ603" s="43"/>
      <c r="BA603" s="43"/>
      <c r="BB603" s="43"/>
      <c r="BC603" s="43"/>
      <c r="BD603" s="43"/>
    </row>
    <row r="604" spans="2:56" s="15" customFormat="1" ht="15.75">
      <c r="B604" s="45"/>
      <c r="C604" s="45"/>
      <c r="D604" s="46"/>
      <c r="E604" s="46"/>
      <c r="K604" s="47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1"/>
      <c r="AV604" s="42"/>
      <c r="AZ604" s="43"/>
      <c r="BA604" s="43"/>
      <c r="BB604" s="43"/>
      <c r="BC604" s="43"/>
      <c r="BD604" s="43"/>
    </row>
    <row r="605" spans="2:56" s="15" customFormat="1" ht="15.75">
      <c r="B605" s="45"/>
      <c r="C605" s="45"/>
      <c r="D605" s="46"/>
      <c r="E605" s="46"/>
      <c r="K605" s="47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1"/>
      <c r="AV605" s="42"/>
      <c r="AZ605" s="43"/>
      <c r="BA605" s="43"/>
      <c r="BB605" s="43"/>
      <c r="BC605" s="43"/>
      <c r="BD605" s="43"/>
    </row>
    <row r="606" spans="2:56" s="15" customFormat="1" ht="15.75">
      <c r="B606" s="45"/>
      <c r="C606" s="45"/>
      <c r="D606" s="46"/>
      <c r="E606" s="46"/>
      <c r="K606" s="47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1"/>
      <c r="AV606" s="42"/>
      <c r="AZ606" s="43"/>
      <c r="BA606" s="43"/>
      <c r="BB606" s="43"/>
      <c r="BC606" s="43"/>
      <c r="BD606" s="43"/>
    </row>
    <row r="607" spans="2:56" s="15" customFormat="1" ht="15.75">
      <c r="B607" s="45"/>
      <c r="C607" s="45"/>
      <c r="D607" s="46"/>
      <c r="E607" s="46"/>
      <c r="K607" s="47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1"/>
      <c r="AV607" s="42"/>
      <c r="AZ607" s="43"/>
      <c r="BA607" s="43"/>
      <c r="BB607" s="43"/>
      <c r="BC607" s="43"/>
      <c r="BD607" s="43"/>
    </row>
    <row r="608" spans="2:56" s="15" customFormat="1" ht="15.75">
      <c r="B608" s="45"/>
      <c r="C608" s="45"/>
      <c r="D608" s="46"/>
      <c r="E608" s="46"/>
      <c r="K608" s="47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1"/>
      <c r="AV608" s="42"/>
      <c r="AZ608" s="43"/>
      <c r="BA608" s="43"/>
      <c r="BB608" s="43"/>
      <c r="BC608" s="43"/>
      <c r="BD608" s="43"/>
    </row>
    <row r="609" spans="2:56" s="15" customFormat="1" ht="15.75">
      <c r="B609" s="45"/>
      <c r="C609" s="45"/>
      <c r="D609" s="46"/>
      <c r="E609" s="46"/>
      <c r="K609" s="47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1"/>
      <c r="AV609" s="42"/>
      <c r="AZ609" s="43"/>
      <c r="BA609" s="43"/>
      <c r="BB609" s="43"/>
      <c r="BC609" s="43"/>
      <c r="BD609" s="43"/>
    </row>
    <row r="610" spans="2:56" s="15" customFormat="1" ht="15.75">
      <c r="B610" s="45"/>
      <c r="C610" s="45"/>
      <c r="D610" s="46"/>
      <c r="E610" s="46"/>
      <c r="K610" s="47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1"/>
      <c r="AV610" s="42"/>
      <c r="AZ610" s="43"/>
      <c r="BA610" s="43"/>
      <c r="BB610" s="43"/>
      <c r="BC610" s="43"/>
      <c r="BD610" s="43"/>
    </row>
    <row r="611" spans="2:56" s="15" customFormat="1" ht="15.75">
      <c r="B611" s="45"/>
      <c r="C611" s="45"/>
      <c r="D611" s="46"/>
      <c r="E611" s="46"/>
      <c r="K611" s="47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1"/>
      <c r="AV611" s="42"/>
      <c r="AZ611" s="43"/>
      <c r="BA611" s="43"/>
      <c r="BB611" s="43"/>
      <c r="BC611" s="43"/>
      <c r="BD611" s="43"/>
    </row>
    <row r="612" spans="2:56" s="15" customFormat="1" ht="15.75">
      <c r="B612" s="45"/>
      <c r="C612" s="45"/>
      <c r="D612" s="46"/>
      <c r="E612" s="46"/>
      <c r="K612" s="47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1"/>
      <c r="AV612" s="42"/>
      <c r="AZ612" s="43"/>
      <c r="BA612" s="43"/>
      <c r="BB612" s="43"/>
      <c r="BC612" s="43"/>
      <c r="BD612" s="43"/>
    </row>
    <row r="613" spans="2:56" s="15" customFormat="1" ht="15.75">
      <c r="B613" s="45"/>
      <c r="C613" s="45"/>
      <c r="D613" s="46"/>
      <c r="E613" s="46"/>
      <c r="K613" s="47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1"/>
      <c r="AV613" s="42"/>
      <c r="AZ613" s="43"/>
      <c r="BA613" s="43"/>
      <c r="BB613" s="43"/>
      <c r="BC613" s="43"/>
      <c r="BD613" s="43"/>
    </row>
    <row r="614" spans="2:56" s="15" customFormat="1" ht="15.75">
      <c r="B614" s="45"/>
      <c r="C614" s="45"/>
      <c r="D614" s="46"/>
      <c r="E614" s="46"/>
      <c r="K614" s="47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1"/>
      <c r="AV614" s="42"/>
      <c r="AZ614" s="43"/>
      <c r="BA614" s="43"/>
      <c r="BB614" s="43"/>
      <c r="BC614" s="43"/>
      <c r="BD614" s="43"/>
    </row>
    <row r="615" spans="2:56" s="15" customFormat="1" ht="15.75">
      <c r="B615" s="45"/>
      <c r="C615" s="45"/>
      <c r="D615" s="46"/>
      <c r="E615" s="46"/>
      <c r="K615" s="47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1"/>
      <c r="AV615" s="42"/>
      <c r="AZ615" s="43"/>
      <c r="BA615" s="43"/>
      <c r="BB615" s="43"/>
      <c r="BC615" s="43"/>
      <c r="BD615" s="43"/>
    </row>
    <row r="616" spans="2:56" s="15" customFormat="1" ht="15.75">
      <c r="B616" s="45"/>
      <c r="C616" s="45"/>
      <c r="D616" s="46"/>
      <c r="E616" s="46"/>
      <c r="K616" s="47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1"/>
      <c r="AV616" s="42"/>
      <c r="AZ616" s="43"/>
      <c r="BA616" s="43"/>
      <c r="BB616" s="43"/>
      <c r="BC616" s="43"/>
      <c r="BD616" s="43"/>
    </row>
    <row r="617" spans="2:56" s="15" customFormat="1" ht="15.75">
      <c r="B617" s="45"/>
      <c r="C617" s="45"/>
      <c r="D617" s="46"/>
      <c r="E617" s="46"/>
      <c r="K617" s="47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1"/>
      <c r="AV617" s="42"/>
      <c r="AZ617" s="43"/>
      <c r="BA617" s="43"/>
      <c r="BB617" s="43"/>
      <c r="BC617" s="43"/>
      <c r="BD617" s="43"/>
    </row>
    <row r="618" spans="2:56" s="15" customFormat="1" ht="15.75">
      <c r="B618" s="45"/>
      <c r="C618" s="45"/>
      <c r="D618" s="46"/>
      <c r="E618" s="46"/>
      <c r="K618" s="47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1"/>
      <c r="AV618" s="42"/>
      <c r="AZ618" s="43"/>
      <c r="BA618" s="43"/>
      <c r="BB618" s="43"/>
      <c r="BC618" s="43"/>
      <c r="BD618" s="43"/>
    </row>
    <row r="619" spans="2:56" s="15" customFormat="1" ht="15.75">
      <c r="B619" s="45"/>
      <c r="C619" s="45"/>
      <c r="D619" s="46"/>
      <c r="E619" s="46"/>
      <c r="K619" s="47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1"/>
      <c r="AV619" s="42"/>
      <c r="AZ619" s="43"/>
      <c r="BA619" s="43"/>
      <c r="BB619" s="43"/>
      <c r="BC619" s="43"/>
      <c r="BD619" s="43"/>
    </row>
    <row r="620" spans="2:56" s="15" customFormat="1" ht="15.75">
      <c r="B620" s="45"/>
      <c r="C620" s="45"/>
      <c r="D620" s="46"/>
      <c r="E620" s="46"/>
      <c r="K620" s="47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1"/>
      <c r="AV620" s="42"/>
      <c r="AZ620" s="43"/>
      <c r="BA620" s="43"/>
      <c r="BB620" s="43"/>
      <c r="BC620" s="43"/>
      <c r="BD620" s="43"/>
    </row>
    <row r="621" spans="2:56" s="15" customFormat="1" ht="15.75">
      <c r="B621" s="45"/>
      <c r="C621" s="45"/>
      <c r="D621" s="46"/>
      <c r="E621" s="46"/>
      <c r="K621" s="47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1"/>
      <c r="AV621" s="42"/>
      <c r="AZ621" s="43"/>
      <c r="BA621" s="43"/>
      <c r="BB621" s="43"/>
      <c r="BC621" s="43"/>
      <c r="BD621" s="43"/>
    </row>
    <row r="622" spans="2:56" s="15" customFormat="1" ht="15.75">
      <c r="B622" s="45"/>
      <c r="C622" s="45"/>
      <c r="D622" s="46"/>
      <c r="E622" s="46"/>
      <c r="K622" s="47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1"/>
      <c r="AV622" s="42"/>
      <c r="AZ622" s="43"/>
      <c r="BA622" s="43"/>
      <c r="BB622" s="43"/>
      <c r="BC622" s="43"/>
      <c r="BD622" s="43"/>
    </row>
    <row r="623" spans="2:56" s="15" customFormat="1" ht="15.75">
      <c r="B623" s="45"/>
      <c r="C623" s="45"/>
      <c r="D623" s="46"/>
      <c r="E623" s="46"/>
      <c r="K623" s="47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1"/>
      <c r="AV623" s="42"/>
      <c r="AZ623" s="43"/>
      <c r="BA623" s="43"/>
      <c r="BB623" s="43"/>
      <c r="BC623" s="43"/>
      <c r="BD623" s="43"/>
    </row>
    <row r="624" spans="2:56" s="15" customFormat="1" ht="15.75">
      <c r="B624" s="45"/>
      <c r="C624" s="45"/>
      <c r="D624" s="46"/>
      <c r="E624" s="46"/>
      <c r="K624" s="47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1"/>
      <c r="AV624" s="42"/>
      <c r="AZ624" s="43"/>
      <c r="BA624" s="43"/>
      <c r="BB624" s="43"/>
      <c r="BC624" s="43"/>
      <c r="BD624" s="43"/>
    </row>
    <row r="625" spans="2:56" s="15" customFormat="1" ht="15.75">
      <c r="B625" s="45"/>
      <c r="C625" s="45"/>
      <c r="D625" s="46"/>
      <c r="E625" s="46"/>
      <c r="K625" s="47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1"/>
      <c r="AV625" s="42"/>
      <c r="AZ625" s="43"/>
      <c r="BA625" s="43"/>
      <c r="BB625" s="43"/>
      <c r="BC625" s="43"/>
      <c r="BD625" s="43"/>
    </row>
    <row r="626" spans="2:56" s="15" customFormat="1" ht="15.75">
      <c r="B626" s="45"/>
      <c r="C626" s="45"/>
      <c r="D626" s="46"/>
      <c r="E626" s="46"/>
      <c r="K626" s="47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1"/>
      <c r="AV626" s="42"/>
      <c r="AZ626" s="43"/>
      <c r="BA626" s="43"/>
      <c r="BB626" s="43"/>
      <c r="BC626" s="43"/>
      <c r="BD626" s="43"/>
    </row>
    <row r="627" spans="2:56" s="15" customFormat="1" ht="15.75">
      <c r="B627" s="45"/>
      <c r="C627" s="45"/>
      <c r="D627" s="46"/>
      <c r="E627" s="46"/>
      <c r="K627" s="47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1"/>
      <c r="AV627" s="42"/>
      <c r="AZ627" s="43"/>
      <c r="BA627" s="43"/>
      <c r="BB627" s="43"/>
      <c r="BC627" s="43"/>
      <c r="BD627" s="43"/>
    </row>
    <row r="628" spans="2:56" s="15" customFormat="1" ht="15.75">
      <c r="B628" s="45"/>
      <c r="C628" s="45"/>
      <c r="D628" s="46"/>
      <c r="E628" s="46"/>
      <c r="K628" s="47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1"/>
      <c r="AV628" s="42"/>
      <c r="AZ628" s="43"/>
      <c r="BA628" s="43"/>
      <c r="BB628" s="43"/>
      <c r="BC628" s="43"/>
      <c r="BD628" s="43"/>
    </row>
    <row r="629" spans="2:56" s="15" customFormat="1" ht="15.75">
      <c r="B629" s="45"/>
      <c r="C629" s="45"/>
      <c r="D629" s="46"/>
      <c r="E629" s="46"/>
      <c r="K629" s="47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1"/>
      <c r="AV629" s="42"/>
      <c r="AZ629" s="43"/>
      <c r="BA629" s="43"/>
      <c r="BB629" s="43"/>
      <c r="BC629" s="43"/>
      <c r="BD629" s="43"/>
    </row>
    <row r="630" spans="2:56" s="15" customFormat="1" ht="15.75">
      <c r="B630" s="45"/>
      <c r="C630" s="45"/>
      <c r="D630" s="46"/>
      <c r="E630" s="46"/>
      <c r="K630" s="47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1"/>
      <c r="AV630" s="42"/>
      <c r="AZ630" s="43"/>
      <c r="BA630" s="43"/>
      <c r="BB630" s="43"/>
      <c r="BC630" s="43"/>
      <c r="BD630" s="43"/>
    </row>
    <row r="631" spans="2:56" s="15" customFormat="1" ht="15.75">
      <c r="B631" s="45"/>
      <c r="C631" s="45"/>
      <c r="D631" s="46"/>
      <c r="E631" s="46"/>
      <c r="K631" s="47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1"/>
      <c r="AV631" s="42"/>
      <c r="AZ631" s="43"/>
      <c r="BA631" s="43"/>
      <c r="BB631" s="43"/>
      <c r="BC631" s="43"/>
      <c r="BD631" s="43"/>
    </row>
    <row r="632" spans="2:56" s="15" customFormat="1" ht="15.75">
      <c r="B632" s="45"/>
      <c r="C632" s="45"/>
      <c r="D632" s="46"/>
      <c r="E632" s="46"/>
      <c r="K632" s="47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1"/>
      <c r="AV632" s="42"/>
      <c r="AZ632" s="43"/>
      <c r="BA632" s="43"/>
      <c r="BB632" s="43"/>
      <c r="BC632" s="43"/>
      <c r="BD632" s="43"/>
    </row>
    <row r="633" spans="2:56" s="15" customFormat="1" ht="15.75">
      <c r="B633" s="45"/>
      <c r="C633" s="45"/>
      <c r="D633" s="46"/>
      <c r="E633" s="46"/>
      <c r="K633" s="47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1"/>
      <c r="AV633" s="42"/>
      <c r="AZ633" s="43"/>
      <c r="BA633" s="43"/>
      <c r="BB633" s="43"/>
      <c r="BC633" s="43"/>
      <c r="BD633" s="43"/>
    </row>
    <row r="634" spans="2:56" s="15" customFormat="1" ht="15.75">
      <c r="B634" s="45"/>
      <c r="C634" s="45"/>
      <c r="D634" s="46"/>
      <c r="E634" s="46"/>
      <c r="K634" s="47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1"/>
      <c r="AV634" s="42"/>
      <c r="AZ634" s="43"/>
      <c r="BA634" s="43"/>
      <c r="BB634" s="43"/>
      <c r="BC634" s="43"/>
      <c r="BD634" s="43"/>
    </row>
    <row r="635" spans="2:56" s="15" customFormat="1" ht="15.75">
      <c r="B635" s="45"/>
      <c r="C635" s="45"/>
      <c r="D635" s="46"/>
      <c r="E635" s="46"/>
      <c r="K635" s="47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1"/>
      <c r="AV635" s="42"/>
      <c r="AZ635" s="43"/>
      <c r="BA635" s="43"/>
      <c r="BB635" s="43"/>
      <c r="BC635" s="43"/>
      <c r="BD635" s="43"/>
    </row>
    <row r="636" spans="2:56" s="15" customFormat="1" ht="15.75">
      <c r="B636" s="45"/>
      <c r="C636" s="45"/>
      <c r="D636" s="46"/>
      <c r="E636" s="46"/>
      <c r="K636" s="47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1"/>
      <c r="AV636" s="42"/>
      <c r="AZ636" s="43"/>
      <c r="BA636" s="43"/>
      <c r="BB636" s="43"/>
      <c r="BC636" s="43"/>
      <c r="BD636" s="43"/>
    </row>
    <row r="637" spans="2:56" s="15" customFormat="1" ht="15.75">
      <c r="B637" s="45"/>
      <c r="C637" s="45"/>
      <c r="D637" s="46"/>
      <c r="E637" s="46"/>
      <c r="K637" s="47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1"/>
      <c r="AV637" s="42"/>
      <c r="AZ637" s="43"/>
      <c r="BA637" s="43"/>
      <c r="BB637" s="43"/>
      <c r="BC637" s="43"/>
      <c r="BD637" s="43"/>
    </row>
    <row r="638" spans="2:56" s="15" customFormat="1" ht="15.75">
      <c r="B638" s="45"/>
      <c r="C638" s="45"/>
      <c r="D638" s="46"/>
      <c r="E638" s="46"/>
      <c r="K638" s="47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1"/>
      <c r="AV638" s="42"/>
      <c r="AZ638" s="43"/>
      <c r="BA638" s="43"/>
      <c r="BB638" s="43"/>
      <c r="BC638" s="43"/>
      <c r="BD638" s="43"/>
    </row>
    <row r="639" spans="2:56" s="15" customFormat="1" ht="15.75">
      <c r="B639" s="45"/>
      <c r="C639" s="45"/>
      <c r="D639" s="46"/>
      <c r="E639" s="46"/>
      <c r="K639" s="47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1"/>
      <c r="AV639" s="42"/>
      <c r="AZ639" s="43"/>
      <c r="BA639" s="43"/>
      <c r="BB639" s="43"/>
      <c r="BC639" s="43"/>
      <c r="BD639" s="43"/>
    </row>
    <row r="640" spans="2:56" s="15" customFormat="1" ht="15.75">
      <c r="B640" s="45"/>
      <c r="C640" s="45"/>
      <c r="D640" s="46"/>
      <c r="E640" s="46"/>
      <c r="K640" s="47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1"/>
      <c r="AV640" s="42"/>
      <c r="AZ640" s="43"/>
      <c r="BA640" s="43"/>
      <c r="BB640" s="43"/>
      <c r="BC640" s="43"/>
      <c r="BD640" s="43"/>
    </row>
    <row r="641" spans="2:56" s="15" customFormat="1" ht="15.75">
      <c r="B641" s="45"/>
      <c r="C641" s="45"/>
      <c r="D641" s="46"/>
      <c r="E641" s="46"/>
      <c r="K641" s="47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1"/>
      <c r="AV641" s="42"/>
      <c r="AZ641" s="43"/>
      <c r="BA641" s="43"/>
      <c r="BB641" s="43"/>
      <c r="BC641" s="43"/>
      <c r="BD641" s="43"/>
    </row>
    <row r="642" spans="2:56" s="15" customFormat="1" ht="15.75">
      <c r="B642" s="45"/>
      <c r="C642" s="45"/>
      <c r="D642" s="46"/>
      <c r="E642" s="46"/>
      <c r="K642" s="47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1"/>
      <c r="AV642" s="42"/>
      <c r="AZ642" s="43"/>
      <c r="BA642" s="43"/>
      <c r="BB642" s="43"/>
      <c r="BC642" s="43"/>
      <c r="BD642" s="43"/>
    </row>
    <row r="643" spans="2:56" s="15" customFormat="1" ht="15.75">
      <c r="B643" s="45"/>
      <c r="C643" s="45"/>
      <c r="D643" s="46"/>
      <c r="E643" s="46"/>
      <c r="K643" s="47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1"/>
      <c r="AV643" s="42"/>
      <c r="AZ643" s="43"/>
      <c r="BA643" s="43"/>
      <c r="BB643" s="43"/>
      <c r="BC643" s="43"/>
      <c r="BD643" s="43"/>
    </row>
    <row r="644" spans="2:56" s="15" customFormat="1" ht="15.75">
      <c r="B644" s="45"/>
      <c r="C644" s="45"/>
      <c r="D644" s="46"/>
      <c r="E644" s="46"/>
      <c r="K644" s="47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1"/>
      <c r="AV644" s="42"/>
      <c r="AZ644" s="43"/>
      <c r="BA644" s="43"/>
      <c r="BB644" s="43"/>
      <c r="BC644" s="43"/>
      <c r="BD644" s="43"/>
    </row>
    <row r="645" spans="2:56" s="15" customFormat="1" ht="15.75">
      <c r="B645" s="45"/>
      <c r="C645" s="45"/>
      <c r="D645" s="46"/>
      <c r="E645" s="46"/>
      <c r="K645" s="47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1"/>
      <c r="AV645" s="42"/>
      <c r="AZ645" s="43"/>
      <c r="BA645" s="43"/>
      <c r="BB645" s="43"/>
      <c r="BC645" s="43"/>
      <c r="BD645" s="43"/>
    </row>
    <row r="646" spans="2:56" s="15" customFormat="1" ht="15.75">
      <c r="B646" s="45"/>
      <c r="C646" s="45"/>
      <c r="D646" s="46"/>
      <c r="E646" s="46"/>
      <c r="K646" s="47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1"/>
      <c r="AV646" s="42"/>
      <c r="AZ646" s="43"/>
      <c r="BA646" s="43"/>
      <c r="BB646" s="43"/>
      <c r="BC646" s="43"/>
      <c r="BD646" s="43"/>
    </row>
    <row r="647" spans="2:56" s="15" customFormat="1" ht="15.75">
      <c r="B647" s="45"/>
      <c r="C647" s="45"/>
      <c r="D647" s="46"/>
      <c r="E647" s="46"/>
      <c r="K647" s="47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1"/>
      <c r="AV647" s="42"/>
      <c r="AZ647" s="43"/>
      <c r="BA647" s="43"/>
      <c r="BB647" s="43"/>
      <c r="BC647" s="43"/>
      <c r="BD647" s="43"/>
    </row>
    <row r="648" spans="2:56" s="15" customFormat="1" ht="15.75">
      <c r="B648" s="45"/>
      <c r="C648" s="45"/>
      <c r="D648" s="46"/>
      <c r="E648" s="46"/>
      <c r="K648" s="47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1"/>
      <c r="AV648" s="42"/>
      <c r="AZ648" s="43"/>
      <c r="BA648" s="43"/>
      <c r="BB648" s="43"/>
      <c r="BC648" s="43"/>
      <c r="BD648" s="43"/>
    </row>
    <row r="649" spans="2:56" s="15" customFormat="1" ht="15.75">
      <c r="B649" s="45"/>
      <c r="C649" s="45"/>
      <c r="D649" s="46"/>
      <c r="E649" s="46"/>
      <c r="K649" s="47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1"/>
      <c r="AV649" s="42"/>
      <c r="AZ649" s="43"/>
      <c r="BA649" s="43"/>
      <c r="BB649" s="43"/>
      <c r="BC649" s="43"/>
      <c r="BD649" s="43"/>
    </row>
    <row r="650" spans="2:56" s="15" customFormat="1" ht="15.75">
      <c r="B650" s="45"/>
      <c r="C650" s="45"/>
      <c r="D650" s="46"/>
      <c r="E650" s="46"/>
      <c r="K650" s="47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1"/>
      <c r="AV650" s="42"/>
      <c r="AZ650" s="43"/>
      <c r="BA650" s="43"/>
      <c r="BB650" s="43"/>
      <c r="BC650" s="43"/>
      <c r="BD650" s="43"/>
    </row>
    <row r="651" spans="2:56" s="15" customFormat="1" ht="15.75">
      <c r="B651" s="45"/>
      <c r="C651" s="45"/>
      <c r="D651" s="46"/>
      <c r="E651" s="46"/>
      <c r="K651" s="47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1"/>
      <c r="AV651" s="42"/>
      <c r="AZ651" s="43"/>
      <c r="BA651" s="43"/>
      <c r="BB651" s="43"/>
      <c r="BC651" s="43"/>
      <c r="BD651" s="43"/>
    </row>
    <row r="652" spans="2:56" s="15" customFormat="1" ht="15.75">
      <c r="B652" s="45"/>
      <c r="C652" s="45"/>
      <c r="D652" s="46"/>
      <c r="E652" s="46"/>
      <c r="K652" s="47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1"/>
      <c r="AV652" s="42"/>
      <c r="AZ652" s="43"/>
      <c r="BA652" s="43"/>
      <c r="BB652" s="43"/>
      <c r="BC652" s="43"/>
      <c r="BD652" s="43"/>
    </row>
    <row r="653" spans="2:56" s="15" customFormat="1" ht="15.75">
      <c r="B653" s="45"/>
      <c r="C653" s="45"/>
      <c r="D653" s="46"/>
      <c r="E653" s="46"/>
      <c r="K653" s="47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1"/>
      <c r="AV653" s="42"/>
      <c r="AZ653" s="43"/>
      <c r="BA653" s="43"/>
      <c r="BB653" s="43"/>
      <c r="BC653" s="43"/>
      <c r="BD653" s="43"/>
    </row>
    <row r="654" spans="2:56" s="15" customFormat="1" ht="15.75">
      <c r="B654" s="45"/>
      <c r="C654" s="45"/>
      <c r="D654" s="46"/>
      <c r="E654" s="46"/>
      <c r="K654" s="47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1"/>
      <c r="AV654" s="42"/>
      <c r="AZ654" s="43"/>
      <c r="BA654" s="43"/>
      <c r="BB654" s="43"/>
      <c r="BC654" s="43"/>
      <c r="BD654" s="43"/>
    </row>
    <row r="655" spans="2:56" s="15" customFormat="1" ht="15.75">
      <c r="B655" s="45"/>
      <c r="C655" s="45"/>
      <c r="D655" s="46"/>
      <c r="E655" s="46"/>
      <c r="K655" s="47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1"/>
      <c r="AV655" s="42"/>
      <c r="AZ655" s="43"/>
      <c r="BA655" s="43"/>
      <c r="BB655" s="43"/>
      <c r="BC655" s="43"/>
      <c r="BD655" s="43"/>
    </row>
    <row r="656" spans="2:56" s="15" customFormat="1" ht="15.75">
      <c r="B656" s="45"/>
      <c r="C656" s="45"/>
      <c r="D656" s="46"/>
      <c r="E656" s="46"/>
      <c r="K656" s="47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1"/>
      <c r="AV656" s="42"/>
      <c r="AZ656" s="43"/>
      <c r="BA656" s="43"/>
      <c r="BB656" s="43"/>
      <c r="BC656" s="43"/>
      <c r="BD656" s="43"/>
    </row>
    <row r="657" spans="2:56" s="15" customFormat="1" ht="15.75">
      <c r="B657" s="45"/>
      <c r="C657" s="45"/>
      <c r="D657" s="46"/>
      <c r="E657" s="46"/>
      <c r="K657" s="47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1"/>
      <c r="AV657" s="42"/>
      <c r="AZ657" s="43"/>
      <c r="BA657" s="43"/>
      <c r="BB657" s="43"/>
      <c r="BC657" s="43"/>
      <c r="BD657" s="43"/>
    </row>
    <row r="658" spans="2:56" s="15" customFormat="1" ht="15.75">
      <c r="B658" s="45"/>
      <c r="C658" s="45"/>
      <c r="D658" s="46"/>
      <c r="E658" s="46"/>
      <c r="K658" s="47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1"/>
      <c r="AV658" s="42"/>
      <c r="AZ658" s="43"/>
      <c r="BA658" s="43"/>
      <c r="BB658" s="43"/>
      <c r="BC658" s="43"/>
      <c r="BD658" s="43"/>
    </row>
    <row r="659" spans="2:56" s="15" customFormat="1" ht="15.75">
      <c r="B659" s="45"/>
      <c r="C659" s="45"/>
      <c r="D659" s="46"/>
      <c r="E659" s="46"/>
      <c r="K659" s="47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1"/>
      <c r="AV659" s="42"/>
      <c r="AZ659" s="43"/>
      <c r="BA659" s="43"/>
      <c r="BB659" s="43"/>
      <c r="BC659" s="43"/>
      <c r="BD659" s="43"/>
    </row>
    <row r="660" spans="2:56" s="15" customFormat="1" ht="15.75">
      <c r="B660" s="45"/>
      <c r="C660" s="45"/>
      <c r="D660" s="46"/>
      <c r="E660" s="46"/>
      <c r="K660" s="47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1"/>
      <c r="AV660" s="42"/>
      <c r="AZ660" s="43"/>
      <c r="BA660" s="43"/>
      <c r="BB660" s="43"/>
      <c r="BC660" s="43"/>
      <c r="BD660" s="43"/>
    </row>
    <row r="661" spans="2:56" s="15" customFormat="1" ht="15.75">
      <c r="B661" s="45"/>
      <c r="C661" s="45"/>
      <c r="D661" s="46"/>
      <c r="E661" s="46"/>
      <c r="K661" s="47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1"/>
      <c r="AV661" s="42"/>
      <c r="AZ661" s="43"/>
      <c r="BA661" s="43"/>
      <c r="BB661" s="43"/>
      <c r="BC661" s="43"/>
      <c r="BD661" s="43"/>
    </row>
    <row r="662" spans="2:56" s="15" customFormat="1" ht="15.75">
      <c r="B662" s="45"/>
      <c r="C662" s="45"/>
      <c r="D662" s="46"/>
      <c r="E662" s="46"/>
      <c r="K662" s="47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1"/>
      <c r="AV662" s="42"/>
      <c r="AZ662" s="43"/>
      <c r="BA662" s="43"/>
      <c r="BB662" s="43"/>
      <c r="BC662" s="43"/>
      <c r="BD662" s="43"/>
    </row>
    <row r="663" spans="2:56" s="15" customFormat="1" ht="15.75">
      <c r="B663" s="45"/>
      <c r="C663" s="45"/>
      <c r="D663" s="46"/>
      <c r="E663" s="46"/>
      <c r="K663" s="47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1"/>
      <c r="AV663" s="42"/>
      <c r="AZ663" s="43"/>
      <c r="BA663" s="43"/>
      <c r="BB663" s="43"/>
      <c r="BC663" s="43"/>
      <c r="BD663" s="43"/>
    </row>
    <row r="664" spans="2:56" s="15" customFormat="1" ht="15.75">
      <c r="B664" s="45"/>
      <c r="C664" s="45"/>
      <c r="D664" s="46"/>
      <c r="E664" s="46"/>
      <c r="K664" s="47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1"/>
      <c r="AV664" s="42"/>
      <c r="AZ664" s="43"/>
      <c r="BA664" s="43"/>
      <c r="BB664" s="43"/>
      <c r="BC664" s="43"/>
      <c r="BD664" s="43"/>
    </row>
    <row r="665" spans="2:56" s="15" customFormat="1" ht="15.75">
      <c r="B665" s="45"/>
      <c r="C665" s="45"/>
      <c r="D665" s="46"/>
      <c r="E665" s="46"/>
      <c r="K665" s="47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1"/>
      <c r="AV665" s="42"/>
      <c r="AZ665" s="43"/>
      <c r="BA665" s="43"/>
      <c r="BB665" s="43"/>
      <c r="BC665" s="43"/>
      <c r="BD665" s="43"/>
    </row>
    <row r="666" spans="2:56" s="15" customFormat="1" ht="15.75">
      <c r="B666" s="45"/>
      <c r="C666" s="45"/>
      <c r="D666" s="46"/>
      <c r="E666" s="46"/>
      <c r="K666" s="47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1"/>
      <c r="AV666" s="42"/>
      <c r="AZ666" s="43"/>
      <c r="BA666" s="43"/>
      <c r="BB666" s="43"/>
      <c r="BC666" s="43"/>
      <c r="BD666" s="43"/>
    </row>
    <row r="667" spans="2:56" s="15" customFormat="1" ht="15.75">
      <c r="B667" s="45"/>
      <c r="C667" s="45"/>
      <c r="D667" s="46"/>
      <c r="E667" s="46"/>
      <c r="K667" s="47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1"/>
      <c r="AV667" s="42"/>
      <c r="AZ667" s="43"/>
      <c r="BA667" s="43"/>
      <c r="BB667" s="43"/>
      <c r="BC667" s="43"/>
      <c r="BD667" s="43"/>
    </row>
    <row r="668" spans="2:56" s="15" customFormat="1" ht="15.75">
      <c r="B668" s="45"/>
      <c r="C668" s="45"/>
      <c r="D668" s="46"/>
      <c r="E668" s="46"/>
      <c r="K668" s="47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1"/>
      <c r="AV668" s="42"/>
      <c r="AZ668" s="43"/>
      <c r="BA668" s="43"/>
      <c r="BB668" s="43"/>
      <c r="BC668" s="43"/>
      <c r="BD668" s="43"/>
    </row>
    <row r="669" spans="2:56" s="15" customFormat="1" ht="15.75">
      <c r="B669" s="45"/>
      <c r="C669" s="45"/>
      <c r="D669" s="46"/>
      <c r="E669" s="46"/>
      <c r="K669" s="47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1"/>
      <c r="AV669" s="42"/>
      <c r="AZ669" s="43"/>
      <c r="BA669" s="43"/>
      <c r="BB669" s="43"/>
      <c r="BC669" s="43"/>
      <c r="BD669" s="43"/>
    </row>
    <row r="670" spans="2:56" s="15" customFormat="1" ht="15.75">
      <c r="B670" s="45"/>
      <c r="C670" s="45"/>
      <c r="D670" s="46"/>
      <c r="E670" s="46"/>
      <c r="K670" s="47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1"/>
      <c r="AV670" s="42"/>
      <c r="AZ670" s="43"/>
      <c r="BA670" s="43"/>
      <c r="BB670" s="43"/>
      <c r="BC670" s="43"/>
      <c r="BD670" s="43"/>
    </row>
    <row r="671" spans="2:56" s="15" customFormat="1" ht="15.75">
      <c r="B671" s="45"/>
      <c r="C671" s="45"/>
      <c r="D671" s="46"/>
      <c r="E671" s="46"/>
      <c r="K671" s="47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1"/>
      <c r="AV671" s="42"/>
      <c r="AZ671" s="43"/>
      <c r="BA671" s="43"/>
      <c r="BB671" s="43"/>
      <c r="BC671" s="43"/>
      <c r="BD671" s="43"/>
    </row>
    <row r="672" spans="2:56" s="15" customFormat="1" ht="15.75">
      <c r="B672" s="45"/>
      <c r="C672" s="45"/>
      <c r="D672" s="46"/>
      <c r="E672" s="46"/>
      <c r="K672" s="47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1"/>
      <c r="AV672" s="42"/>
      <c r="AZ672" s="43"/>
      <c r="BA672" s="43"/>
      <c r="BB672" s="43"/>
      <c r="BC672" s="43"/>
      <c r="BD672" s="43"/>
    </row>
    <row r="673" spans="2:56" s="15" customFormat="1" ht="15.75">
      <c r="B673" s="45"/>
      <c r="C673" s="45"/>
      <c r="D673" s="46"/>
      <c r="E673" s="46"/>
      <c r="K673" s="47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1"/>
      <c r="AV673" s="42"/>
      <c r="AZ673" s="43"/>
      <c r="BA673" s="43"/>
      <c r="BB673" s="43"/>
      <c r="BC673" s="43"/>
      <c r="BD673" s="43"/>
    </row>
    <row r="674" spans="2:56" s="15" customFormat="1" ht="15.75">
      <c r="B674" s="45"/>
      <c r="C674" s="45"/>
      <c r="D674" s="46"/>
      <c r="E674" s="46"/>
      <c r="K674" s="47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1"/>
      <c r="AV674" s="42"/>
      <c r="AZ674" s="43"/>
      <c r="BA674" s="43"/>
      <c r="BB674" s="43"/>
      <c r="BC674" s="43"/>
      <c r="BD674" s="43"/>
    </row>
    <row r="675" spans="2:56" s="15" customFormat="1" ht="15.75">
      <c r="B675" s="45"/>
      <c r="C675" s="45"/>
      <c r="D675" s="46"/>
      <c r="E675" s="46"/>
      <c r="K675" s="47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1"/>
      <c r="AV675" s="42"/>
      <c r="AZ675" s="43"/>
      <c r="BA675" s="43"/>
      <c r="BB675" s="43"/>
      <c r="BC675" s="43"/>
      <c r="BD675" s="43"/>
    </row>
    <row r="676" spans="2:56" s="15" customFormat="1" ht="15.75">
      <c r="B676" s="45"/>
      <c r="C676" s="45"/>
      <c r="D676" s="46"/>
      <c r="E676" s="46"/>
      <c r="K676" s="47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1"/>
      <c r="AV676" s="42"/>
      <c r="AZ676" s="43"/>
      <c r="BA676" s="43"/>
      <c r="BB676" s="43"/>
      <c r="BC676" s="43"/>
      <c r="BD676" s="43"/>
    </row>
    <row r="677" spans="2:56" s="15" customFormat="1" ht="15.75">
      <c r="B677" s="45"/>
      <c r="C677" s="45"/>
      <c r="D677" s="46"/>
      <c r="E677" s="46"/>
      <c r="K677" s="47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1"/>
      <c r="AV677" s="42"/>
      <c r="AZ677" s="43"/>
      <c r="BA677" s="43"/>
      <c r="BB677" s="43"/>
      <c r="BC677" s="43"/>
      <c r="BD677" s="43"/>
    </row>
    <row r="678" spans="2:56" s="15" customFormat="1" ht="15.75">
      <c r="B678" s="45"/>
      <c r="C678" s="45"/>
      <c r="D678" s="46"/>
      <c r="E678" s="46"/>
      <c r="K678" s="47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1"/>
      <c r="AV678" s="42"/>
      <c r="AZ678" s="43"/>
      <c r="BA678" s="43"/>
      <c r="BB678" s="43"/>
      <c r="BC678" s="43"/>
      <c r="BD678" s="43"/>
    </row>
    <row r="679" spans="2:56" s="15" customFormat="1" ht="15.75">
      <c r="B679" s="45"/>
      <c r="C679" s="45"/>
      <c r="D679" s="46"/>
      <c r="E679" s="46"/>
      <c r="K679" s="47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1"/>
      <c r="AV679" s="42"/>
      <c r="AZ679" s="43"/>
      <c r="BA679" s="43"/>
      <c r="BB679" s="43"/>
      <c r="BC679" s="43"/>
      <c r="BD679" s="43"/>
    </row>
    <row r="680" spans="2:56" s="15" customFormat="1" ht="15.75">
      <c r="B680" s="45"/>
      <c r="C680" s="45"/>
      <c r="D680" s="46"/>
      <c r="E680" s="46"/>
      <c r="K680" s="47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1"/>
      <c r="AV680" s="42"/>
      <c r="AZ680" s="43"/>
      <c r="BA680" s="43"/>
      <c r="BB680" s="43"/>
      <c r="BC680" s="43"/>
      <c r="BD680" s="43"/>
    </row>
    <row r="681" spans="2:56" s="15" customFormat="1" ht="15.75">
      <c r="B681" s="45"/>
      <c r="C681" s="45"/>
      <c r="D681" s="46"/>
      <c r="E681" s="46"/>
      <c r="K681" s="47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1"/>
      <c r="AV681" s="42"/>
      <c r="AZ681" s="43"/>
      <c r="BA681" s="43"/>
      <c r="BB681" s="43"/>
      <c r="BC681" s="43"/>
      <c r="BD681" s="43"/>
    </row>
    <row r="682" spans="2:56" s="15" customFormat="1" ht="15.75">
      <c r="B682" s="45"/>
      <c r="C682" s="45"/>
      <c r="D682" s="46"/>
      <c r="E682" s="46"/>
      <c r="K682" s="47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1"/>
      <c r="AV682" s="42"/>
      <c r="AZ682" s="43"/>
      <c r="BA682" s="43"/>
      <c r="BB682" s="43"/>
      <c r="BC682" s="43"/>
      <c r="BD682" s="43"/>
    </row>
    <row r="683" spans="2:56" s="15" customFormat="1" ht="15.75">
      <c r="B683" s="45"/>
      <c r="C683" s="45"/>
      <c r="D683" s="46"/>
      <c r="E683" s="46"/>
      <c r="K683" s="47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1"/>
      <c r="AV683" s="42"/>
      <c r="AZ683" s="43"/>
      <c r="BA683" s="43"/>
      <c r="BB683" s="43"/>
      <c r="BC683" s="43"/>
      <c r="BD683" s="43"/>
    </row>
    <row r="684" spans="2:56" s="15" customFormat="1" ht="15.75">
      <c r="B684" s="45"/>
      <c r="C684" s="45"/>
      <c r="D684" s="46"/>
      <c r="E684" s="46"/>
      <c r="K684" s="47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1"/>
      <c r="AV684" s="42"/>
      <c r="AZ684" s="43"/>
      <c r="BA684" s="43"/>
      <c r="BB684" s="43"/>
      <c r="BC684" s="43"/>
      <c r="BD684" s="43"/>
    </row>
    <row r="685" spans="2:56" s="15" customFormat="1" ht="15.75">
      <c r="B685" s="45"/>
      <c r="C685" s="45"/>
      <c r="D685" s="46"/>
      <c r="E685" s="46"/>
      <c r="K685" s="47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1"/>
      <c r="AV685" s="42"/>
      <c r="AZ685" s="43"/>
      <c r="BA685" s="43"/>
      <c r="BB685" s="43"/>
      <c r="BC685" s="43"/>
      <c r="BD685" s="43"/>
    </row>
    <row r="686" spans="2:56" s="15" customFormat="1" ht="15.75">
      <c r="B686" s="45"/>
      <c r="C686" s="45"/>
      <c r="D686" s="46"/>
      <c r="E686" s="46"/>
      <c r="K686" s="47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1"/>
      <c r="AV686" s="42"/>
      <c r="AZ686" s="43"/>
      <c r="BA686" s="43"/>
      <c r="BB686" s="43"/>
      <c r="BC686" s="43"/>
      <c r="BD686" s="43"/>
    </row>
    <row r="687" spans="2:56" s="15" customFormat="1" ht="15.75">
      <c r="B687" s="45"/>
      <c r="C687" s="45"/>
      <c r="D687" s="46"/>
      <c r="E687" s="46"/>
      <c r="K687" s="47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1"/>
      <c r="AV687" s="42"/>
      <c r="AZ687" s="43"/>
      <c r="BA687" s="43"/>
      <c r="BB687" s="43"/>
      <c r="BC687" s="43"/>
      <c r="BD687" s="43"/>
    </row>
    <row r="688" spans="2:56" s="15" customFormat="1" ht="15.75">
      <c r="B688" s="45"/>
      <c r="C688" s="45"/>
      <c r="D688" s="46"/>
      <c r="E688" s="46"/>
      <c r="K688" s="47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1"/>
      <c r="AV688" s="42"/>
      <c r="AZ688" s="43"/>
      <c r="BA688" s="43"/>
      <c r="BB688" s="43"/>
      <c r="BC688" s="43"/>
      <c r="BD688" s="43"/>
    </row>
    <row r="689" spans="2:56" s="15" customFormat="1" ht="15.75">
      <c r="B689" s="45"/>
      <c r="C689" s="45"/>
      <c r="D689" s="46"/>
      <c r="E689" s="46"/>
      <c r="K689" s="47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1"/>
      <c r="AV689" s="42"/>
      <c r="AZ689" s="43"/>
      <c r="BA689" s="43"/>
      <c r="BB689" s="43"/>
      <c r="BC689" s="43"/>
      <c r="BD689" s="43"/>
    </row>
    <row r="690" spans="2:56" s="15" customFormat="1" ht="15.75">
      <c r="B690" s="45"/>
      <c r="C690" s="45"/>
      <c r="D690" s="46"/>
      <c r="E690" s="46"/>
      <c r="K690" s="47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1"/>
      <c r="AV690" s="42"/>
      <c r="AZ690" s="43"/>
      <c r="BA690" s="43"/>
      <c r="BB690" s="43"/>
      <c r="BC690" s="43"/>
      <c r="BD690" s="43"/>
    </row>
    <row r="691" spans="2:56" s="15" customFormat="1" ht="15.75">
      <c r="B691" s="45"/>
      <c r="C691" s="45"/>
      <c r="D691" s="46"/>
      <c r="E691" s="46"/>
      <c r="K691" s="47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1"/>
      <c r="AV691" s="42"/>
      <c r="AZ691" s="43"/>
      <c r="BA691" s="43"/>
      <c r="BB691" s="43"/>
      <c r="BC691" s="43"/>
      <c r="BD691" s="43"/>
    </row>
    <row r="692" spans="2:56" s="15" customFormat="1" ht="15.75">
      <c r="B692" s="45"/>
      <c r="C692" s="45"/>
      <c r="D692" s="46"/>
      <c r="E692" s="46"/>
      <c r="K692" s="47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1"/>
      <c r="AV692" s="42"/>
      <c r="AZ692" s="43"/>
      <c r="BA692" s="43"/>
      <c r="BB692" s="43"/>
      <c r="BC692" s="43"/>
      <c r="BD692" s="43"/>
    </row>
    <row r="693" spans="2:56" s="15" customFormat="1" ht="15.75">
      <c r="B693" s="45"/>
      <c r="C693" s="45"/>
      <c r="D693" s="46"/>
      <c r="E693" s="46"/>
      <c r="K693" s="47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1"/>
      <c r="AV693" s="42"/>
      <c r="AZ693" s="43"/>
      <c r="BA693" s="43"/>
      <c r="BB693" s="43"/>
      <c r="BC693" s="43"/>
      <c r="BD693" s="43"/>
    </row>
    <row r="694" spans="2:56" s="15" customFormat="1" ht="15.75">
      <c r="B694" s="45"/>
      <c r="C694" s="45"/>
      <c r="D694" s="46"/>
      <c r="E694" s="46"/>
      <c r="K694" s="47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1"/>
      <c r="AV694" s="42"/>
      <c r="AZ694" s="43"/>
      <c r="BA694" s="43"/>
      <c r="BB694" s="43"/>
      <c r="BC694" s="43"/>
      <c r="BD694" s="43"/>
    </row>
    <row r="695" spans="2:56" s="15" customFormat="1" ht="15.75">
      <c r="B695" s="45"/>
      <c r="C695" s="45"/>
      <c r="D695" s="46"/>
      <c r="E695" s="46"/>
      <c r="K695" s="47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1"/>
      <c r="AV695" s="42"/>
      <c r="AZ695" s="43"/>
      <c r="BA695" s="43"/>
      <c r="BB695" s="43"/>
      <c r="BC695" s="43"/>
      <c r="BD695" s="43"/>
    </row>
    <row r="696" spans="2:56" s="15" customFormat="1" ht="15.75">
      <c r="B696" s="45"/>
      <c r="C696" s="45"/>
      <c r="D696" s="46"/>
      <c r="E696" s="46"/>
      <c r="K696" s="47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1"/>
      <c r="AV696" s="42"/>
      <c r="AZ696" s="43"/>
      <c r="BA696" s="43"/>
      <c r="BB696" s="43"/>
      <c r="BC696" s="43"/>
      <c r="BD696" s="43"/>
    </row>
    <row r="697" spans="2:56" s="15" customFormat="1" ht="15.75">
      <c r="B697" s="45"/>
      <c r="C697" s="45"/>
      <c r="D697" s="46"/>
      <c r="E697" s="46"/>
      <c r="K697" s="47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1"/>
      <c r="AV697" s="42"/>
      <c r="AZ697" s="43"/>
      <c r="BA697" s="43"/>
      <c r="BB697" s="43"/>
      <c r="BC697" s="43"/>
      <c r="BD697" s="43"/>
    </row>
    <row r="698" spans="2:56" s="15" customFormat="1" ht="15.75">
      <c r="B698" s="45"/>
      <c r="C698" s="45"/>
      <c r="D698" s="46"/>
      <c r="E698" s="46"/>
      <c r="K698" s="47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1"/>
      <c r="AV698" s="42"/>
      <c r="AZ698" s="43"/>
      <c r="BA698" s="43"/>
      <c r="BB698" s="43"/>
      <c r="BC698" s="43"/>
      <c r="BD698" s="43"/>
    </row>
    <row r="699" spans="2:56" s="15" customFormat="1" ht="15.75">
      <c r="B699" s="45"/>
      <c r="C699" s="45"/>
      <c r="D699" s="46"/>
      <c r="E699" s="46"/>
      <c r="K699" s="47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1"/>
      <c r="AV699" s="42"/>
      <c r="AZ699" s="43"/>
      <c r="BA699" s="43"/>
      <c r="BB699" s="43"/>
      <c r="BC699" s="43"/>
      <c r="BD699" s="43"/>
    </row>
    <row r="700" spans="2:56" s="15" customFormat="1" ht="15.75">
      <c r="B700" s="45"/>
      <c r="C700" s="45"/>
      <c r="D700" s="46"/>
      <c r="E700" s="46"/>
      <c r="K700" s="47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1"/>
      <c r="AV700" s="42"/>
      <c r="AZ700" s="43"/>
      <c r="BA700" s="43"/>
      <c r="BB700" s="43"/>
      <c r="BC700" s="43"/>
      <c r="BD700" s="43"/>
    </row>
    <row r="701" spans="2:56" s="15" customFormat="1" ht="15.75">
      <c r="B701" s="45"/>
      <c r="C701" s="45"/>
      <c r="D701" s="46"/>
      <c r="E701" s="46"/>
      <c r="K701" s="47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1"/>
      <c r="AV701" s="42"/>
      <c r="AZ701" s="43"/>
      <c r="BA701" s="43"/>
      <c r="BB701" s="43"/>
      <c r="BC701" s="43"/>
      <c r="BD701" s="43"/>
    </row>
    <row r="702" spans="2:56" s="15" customFormat="1" ht="15.75">
      <c r="B702" s="45"/>
      <c r="C702" s="45"/>
      <c r="D702" s="46"/>
      <c r="E702" s="46"/>
      <c r="K702" s="47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1"/>
      <c r="AV702" s="42"/>
      <c r="AZ702" s="43"/>
      <c r="BA702" s="43"/>
      <c r="BB702" s="43"/>
      <c r="BC702" s="43"/>
      <c r="BD702" s="43"/>
    </row>
    <row r="703" spans="2:56" s="15" customFormat="1" ht="15.75">
      <c r="B703" s="45"/>
      <c r="C703" s="45"/>
      <c r="D703" s="46"/>
      <c r="E703" s="46"/>
      <c r="K703" s="47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1"/>
      <c r="AV703" s="42"/>
      <c r="AZ703" s="43"/>
      <c r="BA703" s="43"/>
      <c r="BB703" s="43"/>
      <c r="BC703" s="43"/>
      <c r="BD703" s="43"/>
    </row>
    <row r="704" spans="2:56" s="15" customFormat="1" ht="15.75">
      <c r="B704" s="45"/>
      <c r="C704" s="45"/>
      <c r="D704" s="46"/>
      <c r="E704" s="46"/>
      <c r="K704" s="47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1"/>
      <c r="AV704" s="42"/>
      <c r="AZ704" s="43"/>
      <c r="BA704" s="43"/>
      <c r="BB704" s="43"/>
      <c r="BC704" s="43"/>
      <c r="BD704" s="43"/>
    </row>
    <row r="705" spans="2:56" s="15" customFormat="1" ht="15.75">
      <c r="B705" s="45"/>
      <c r="C705" s="45"/>
      <c r="D705" s="46"/>
      <c r="E705" s="46"/>
      <c r="K705" s="47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1"/>
      <c r="AV705" s="42"/>
      <c r="AZ705" s="43"/>
      <c r="BA705" s="43"/>
      <c r="BB705" s="43"/>
      <c r="BC705" s="43"/>
      <c r="BD705" s="43"/>
    </row>
    <row r="706" spans="2:56" s="15" customFormat="1" ht="15.75">
      <c r="B706" s="45"/>
      <c r="C706" s="45"/>
      <c r="D706" s="46"/>
      <c r="E706" s="46"/>
      <c r="K706" s="47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1"/>
      <c r="AV706" s="42"/>
      <c r="AZ706" s="43"/>
      <c r="BA706" s="43"/>
      <c r="BB706" s="43"/>
      <c r="BC706" s="43"/>
      <c r="BD706" s="43"/>
    </row>
    <row r="707" spans="2:56" s="15" customFormat="1" ht="15.75">
      <c r="B707" s="45"/>
      <c r="C707" s="45"/>
      <c r="D707" s="46"/>
      <c r="E707" s="46"/>
      <c r="K707" s="47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1"/>
      <c r="AV707" s="42"/>
      <c r="AZ707" s="43"/>
      <c r="BA707" s="43"/>
      <c r="BB707" s="43"/>
      <c r="BC707" s="43"/>
      <c r="BD707" s="43"/>
    </row>
    <row r="708" spans="2:56" s="15" customFormat="1" ht="15.75">
      <c r="B708" s="45"/>
      <c r="C708" s="45"/>
      <c r="D708" s="46"/>
      <c r="E708" s="46"/>
      <c r="K708" s="47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1"/>
      <c r="AV708" s="42"/>
      <c r="AZ708" s="43"/>
      <c r="BA708" s="43"/>
      <c r="BB708" s="43"/>
      <c r="BC708" s="43"/>
      <c r="BD708" s="43"/>
    </row>
    <row r="709" spans="2:56" s="15" customFormat="1" ht="15.75">
      <c r="B709" s="45"/>
      <c r="C709" s="45"/>
      <c r="D709" s="46"/>
      <c r="E709" s="46"/>
      <c r="K709" s="47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1"/>
      <c r="AV709" s="42"/>
      <c r="AZ709" s="43"/>
      <c r="BA709" s="43"/>
      <c r="BB709" s="43"/>
      <c r="BC709" s="43"/>
      <c r="BD709" s="43"/>
    </row>
    <row r="710" spans="2:56" s="15" customFormat="1" ht="15.75">
      <c r="B710" s="45"/>
      <c r="C710" s="45"/>
      <c r="D710" s="46"/>
      <c r="E710" s="46"/>
      <c r="K710" s="47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1"/>
      <c r="AV710" s="42"/>
      <c r="AZ710" s="43"/>
      <c r="BA710" s="43"/>
      <c r="BB710" s="43"/>
      <c r="BC710" s="43"/>
      <c r="BD710" s="43"/>
    </row>
    <row r="711" spans="2:56" s="15" customFormat="1" ht="15.75">
      <c r="B711" s="45"/>
      <c r="C711" s="45"/>
      <c r="D711" s="46"/>
      <c r="E711" s="46"/>
      <c r="K711" s="47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1"/>
      <c r="AV711" s="42"/>
      <c r="AZ711" s="43"/>
      <c r="BA711" s="43"/>
      <c r="BB711" s="43"/>
      <c r="BC711" s="43"/>
      <c r="BD711" s="43"/>
    </row>
    <row r="712" spans="2:56" s="15" customFormat="1" ht="15.75">
      <c r="B712" s="45"/>
      <c r="C712" s="45"/>
      <c r="D712" s="46"/>
      <c r="E712" s="46"/>
      <c r="K712" s="47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1"/>
      <c r="AV712" s="42"/>
      <c r="AZ712" s="43"/>
      <c r="BA712" s="43"/>
      <c r="BB712" s="43"/>
      <c r="BC712" s="43"/>
      <c r="BD712" s="43"/>
    </row>
    <row r="713" spans="2:56" s="15" customFormat="1" ht="15.75">
      <c r="B713" s="45"/>
      <c r="C713" s="45"/>
      <c r="D713" s="46"/>
      <c r="E713" s="46"/>
      <c r="K713" s="47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1"/>
      <c r="AV713" s="42"/>
      <c r="AZ713" s="43"/>
      <c r="BA713" s="43"/>
      <c r="BB713" s="43"/>
      <c r="BC713" s="43"/>
      <c r="BD713" s="43"/>
    </row>
    <row r="714" spans="2:56" s="15" customFormat="1" ht="15.75">
      <c r="B714" s="45"/>
      <c r="C714" s="45"/>
      <c r="D714" s="46"/>
      <c r="E714" s="46"/>
      <c r="K714" s="47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1"/>
      <c r="AV714" s="42"/>
      <c r="AZ714" s="43"/>
      <c r="BA714" s="43"/>
      <c r="BB714" s="43"/>
      <c r="BC714" s="43"/>
      <c r="BD714" s="43"/>
    </row>
    <row r="715" spans="2:56" s="15" customFormat="1" ht="15.75">
      <c r="B715" s="45"/>
      <c r="C715" s="45"/>
      <c r="D715" s="46"/>
      <c r="E715" s="46"/>
      <c r="K715" s="47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1"/>
      <c r="AV715" s="42"/>
      <c r="AZ715" s="43"/>
      <c r="BA715" s="43"/>
      <c r="BB715" s="43"/>
      <c r="BC715" s="43"/>
      <c r="BD715" s="43"/>
    </row>
    <row r="716" spans="2:56" s="15" customFormat="1" ht="15.75">
      <c r="B716" s="45"/>
      <c r="C716" s="45"/>
      <c r="D716" s="46"/>
      <c r="E716" s="46"/>
      <c r="K716" s="47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1"/>
      <c r="AV716" s="42"/>
      <c r="AZ716" s="43"/>
      <c r="BA716" s="43"/>
      <c r="BB716" s="43"/>
      <c r="BC716" s="43"/>
      <c r="BD716" s="43"/>
    </row>
    <row r="717" spans="2:56" s="15" customFormat="1" ht="15.75">
      <c r="B717" s="45"/>
      <c r="C717" s="45"/>
      <c r="D717" s="46"/>
      <c r="E717" s="46"/>
      <c r="K717" s="47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1"/>
      <c r="AV717" s="42"/>
      <c r="AZ717" s="43"/>
      <c r="BA717" s="43"/>
      <c r="BB717" s="43"/>
      <c r="BC717" s="43"/>
      <c r="BD717" s="43"/>
    </row>
    <row r="718" spans="2:56" s="15" customFormat="1" ht="15.75">
      <c r="B718" s="45"/>
      <c r="C718" s="45"/>
      <c r="D718" s="46"/>
      <c r="E718" s="46"/>
      <c r="K718" s="47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1"/>
      <c r="AV718" s="42"/>
      <c r="AZ718" s="43"/>
      <c r="BA718" s="43"/>
      <c r="BB718" s="43"/>
      <c r="BC718" s="43"/>
      <c r="BD718" s="43"/>
    </row>
    <row r="719" spans="2:56" s="15" customFormat="1" ht="15.75">
      <c r="B719" s="45"/>
      <c r="C719" s="45"/>
      <c r="D719" s="46"/>
      <c r="E719" s="46"/>
      <c r="K719" s="47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1"/>
      <c r="AV719" s="42"/>
      <c r="AZ719" s="43"/>
      <c r="BA719" s="43"/>
      <c r="BB719" s="43"/>
      <c r="BC719" s="43"/>
      <c r="BD719" s="43"/>
    </row>
    <row r="720" spans="2:56" s="15" customFormat="1" ht="15.75">
      <c r="B720" s="45"/>
      <c r="C720" s="45"/>
      <c r="D720" s="46"/>
      <c r="E720" s="46"/>
      <c r="K720" s="47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1"/>
      <c r="AV720" s="42"/>
      <c r="AZ720" s="43"/>
      <c r="BA720" s="43"/>
      <c r="BB720" s="43"/>
      <c r="BC720" s="43"/>
      <c r="BD720" s="43"/>
    </row>
    <row r="721" spans="2:56" s="15" customFormat="1" ht="15.75">
      <c r="B721" s="45"/>
      <c r="C721" s="45"/>
      <c r="D721" s="46"/>
      <c r="E721" s="46"/>
      <c r="K721" s="47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1"/>
      <c r="AV721" s="42"/>
      <c r="AZ721" s="43"/>
      <c r="BA721" s="43"/>
      <c r="BB721" s="43"/>
      <c r="BC721" s="43"/>
      <c r="BD721" s="43"/>
    </row>
    <row r="722" spans="2:56" s="15" customFormat="1" ht="15.75">
      <c r="B722" s="45"/>
      <c r="C722" s="45"/>
      <c r="D722" s="46"/>
      <c r="E722" s="46"/>
      <c r="K722" s="47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1"/>
      <c r="AV722" s="42"/>
      <c r="AZ722" s="43"/>
      <c r="BA722" s="43"/>
      <c r="BB722" s="43"/>
      <c r="BC722" s="43"/>
      <c r="BD722" s="43"/>
    </row>
    <row r="723" spans="2:56" s="15" customFormat="1" ht="15.75">
      <c r="B723" s="45"/>
      <c r="C723" s="45"/>
      <c r="D723" s="46"/>
      <c r="E723" s="46"/>
      <c r="K723" s="47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1"/>
      <c r="AV723" s="42"/>
      <c r="AZ723" s="43"/>
      <c r="BA723" s="43"/>
      <c r="BB723" s="43"/>
      <c r="BC723" s="43"/>
      <c r="BD723" s="43"/>
    </row>
    <row r="724" spans="2:56" s="15" customFormat="1" ht="15.75">
      <c r="B724" s="45"/>
      <c r="C724" s="45"/>
      <c r="D724" s="46"/>
      <c r="E724" s="46"/>
      <c r="K724" s="47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1"/>
      <c r="AV724" s="42"/>
      <c r="AZ724" s="43"/>
      <c r="BA724" s="43"/>
      <c r="BB724" s="43"/>
      <c r="BC724" s="43"/>
      <c r="BD724" s="43"/>
    </row>
    <row r="725" spans="2:56" s="15" customFormat="1" ht="15.75">
      <c r="B725" s="45"/>
      <c r="C725" s="45"/>
      <c r="D725" s="46"/>
      <c r="E725" s="46"/>
      <c r="K725" s="47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1"/>
      <c r="AV725" s="42"/>
      <c r="AZ725" s="43"/>
      <c r="BA725" s="43"/>
      <c r="BB725" s="43"/>
      <c r="BC725" s="43"/>
      <c r="BD725" s="43"/>
    </row>
    <row r="726" spans="2:56" s="15" customFormat="1" ht="15.75">
      <c r="B726" s="45"/>
      <c r="C726" s="45"/>
      <c r="D726" s="46"/>
      <c r="E726" s="46"/>
      <c r="K726" s="47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1"/>
      <c r="AV726" s="42"/>
      <c r="AZ726" s="43"/>
      <c r="BA726" s="43"/>
      <c r="BB726" s="43"/>
      <c r="BC726" s="43"/>
      <c r="BD726" s="43"/>
    </row>
    <row r="727" spans="2:56" s="15" customFormat="1" ht="15.75">
      <c r="B727" s="45"/>
      <c r="C727" s="45"/>
      <c r="D727" s="46"/>
      <c r="E727" s="46"/>
      <c r="K727" s="47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1"/>
      <c r="AV727" s="42"/>
      <c r="AZ727" s="43"/>
      <c r="BA727" s="43"/>
      <c r="BB727" s="43"/>
      <c r="BC727" s="43"/>
      <c r="BD727" s="43"/>
    </row>
    <row r="728" spans="2:56" s="15" customFormat="1" ht="15.75">
      <c r="B728" s="45"/>
      <c r="C728" s="45"/>
      <c r="D728" s="46"/>
      <c r="E728" s="46"/>
      <c r="K728" s="47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1"/>
      <c r="AV728" s="42"/>
      <c r="AZ728" s="43"/>
      <c r="BA728" s="43"/>
      <c r="BB728" s="43"/>
      <c r="BC728" s="43"/>
      <c r="BD728" s="43"/>
    </row>
    <row r="729" spans="2:56" s="15" customFormat="1" ht="15.75">
      <c r="B729" s="45"/>
      <c r="C729" s="45"/>
      <c r="D729" s="46"/>
      <c r="E729" s="46"/>
      <c r="K729" s="47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1"/>
      <c r="AV729" s="42"/>
      <c r="AZ729" s="43"/>
      <c r="BA729" s="43"/>
      <c r="BB729" s="43"/>
      <c r="BC729" s="43"/>
      <c r="BD729" s="43"/>
    </row>
    <row r="730" spans="2:56" s="15" customFormat="1" ht="15.75">
      <c r="B730" s="45"/>
      <c r="C730" s="45"/>
      <c r="D730" s="46"/>
      <c r="E730" s="46"/>
      <c r="K730" s="47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1"/>
      <c r="AV730" s="42"/>
      <c r="AZ730" s="43"/>
      <c r="BA730" s="43"/>
      <c r="BB730" s="43"/>
      <c r="BC730" s="43"/>
      <c r="BD730" s="43"/>
    </row>
    <row r="731" spans="2:56" s="15" customFormat="1" ht="15.75">
      <c r="B731" s="45"/>
      <c r="C731" s="45"/>
      <c r="D731" s="46"/>
      <c r="E731" s="46"/>
      <c r="K731" s="47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1"/>
      <c r="AV731" s="42"/>
      <c r="AZ731" s="43"/>
      <c r="BA731" s="43"/>
      <c r="BB731" s="43"/>
      <c r="BC731" s="43"/>
      <c r="BD731" s="43"/>
    </row>
    <row r="732" spans="2:56" s="15" customFormat="1" ht="15.75">
      <c r="B732" s="45"/>
      <c r="C732" s="45"/>
      <c r="D732" s="46"/>
      <c r="E732" s="46"/>
      <c r="K732" s="47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1"/>
      <c r="AV732" s="42"/>
      <c r="AZ732" s="43"/>
      <c r="BA732" s="43"/>
      <c r="BB732" s="43"/>
      <c r="BC732" s="43"/>
      <c r="BD732" s="43"/>
    </row>
    <row r="733" spans="2:56" s="15" customFormat="1" ht="15.75">
      <c r="B733" s="45"/>
      <c r="C733" s="45"/>
      <c r="D733" s="46"/>
      <c r="E733" s="46"/>
      <c r="K733" s="47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1"/>
      <c r="AV733" s="42"/>
      <c r="AZ733" s="43"/>
      <c r="BA733" s="43"/>
      <c r="BB733" s="43"/>
      <c r="BC733" s="43"/>
      <c r="BD733" s="43"/>
    </row>
    <row r="734" spans="2:56" s="15" customFormat="1" ht="15.75">
      <c r="B734" s="45"/>
      <c r="C734" s="45"/>
      <c r="D734" s="46"/>
      <c r="E734" s="46"/>
      <c r="K734" s="47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1"/>
      <c r="AV734" s="42"/>
      <c r="AZ734" s="43"/>
      <c r="BA734" s="43"/>
      <c r="BB734" s="43"/>
      <c r="BC734" s="43"/>
      <c r="BD734" s="43"/>
    </row>
    <row r="735" spans="2:56" s="15" customFormat="1" ht="15.75">
      <c r="B735" s="45"/>
      <c r="C735" s="45"/>
      <c r="D735" s="46"/>
      <c r="E735" s="46"/>
      <c r="K735" s="47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1"/>
      <c r="AV735" s="42"/>
      <c r="AZ735" s="43"/>
      <c r="BA735" s="43"/>
      <c r="BB735" s="43"/>
      <c r="BC735" s="43"/>
      <c r="BD735" s="43"/>
    </row>
    <row r="736" spans="2:56" s="15" customFormat="1" ht="15.75">
      <c r="B736" s="45"/>
      <c r="C736" s="45"/>
      <c r="D736" s="46"/>
      <c r="E736" s="46"/>
      <c r="K736" s="47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1"/>
      <c r="AV736" s="42"/>
      <c r="AZ736" s="43"/>
      <c r="BA736" s="43"/>
      <c r="BB736" s="43"/>
      <c r="BC736" s="43"/>
      <c r="BD736" s="43"/>
    </row>
    <row r="737" spans="2:56" s="15" customFormat="1" ht="15.75">
      <c r="B737" s="45"/>
      <c r="C737" s="45"/>
      <c r="D737" s="46"/>
      <c r="E737" s="46"/>
      <c r="K737" s="47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1"/>
      <c r="AV737" s="42"/>
      <c r="AZ737" s="43"/>
      <c r="BA737" s="43"/>
      <c r="BB737" s="43"/>
      <c r="BC737" s="43"/>
      <c r="BD737" s="43"/>
    </row>
    <row r="738" spans="2:56" s="15" customFormat="1" ht="15.75">
      <c r="B738" s="45"/>
      <c r="C738" s="45"/>
      <c r="D738" s="46"/>
      <c r="E738" s="46"/>
      <c r="K738" s="47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1"/>
      <c r="AV738" s="42"/>
      <c r="AZ738" s="43"/>
      <c r="BA738" s="43"/>
      <c r="BB738" s="43"/>
      <c r="BC738" s="43"/>
      <c r="BD738" s="43"/>
    </row>
    <row r="739" spans="2:56" s="15" customFormat="1" ht="15.75">
      <c r="B739" s="45"/>
      <c r="C739" s="45"/>
      <c r="D739" s="46"/>
      <c r="E739" s="46"/>
      <c r="K739" s="47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1"/>
      <c r="AV739" s="42"/>
      <c r="AZ739" s="43"/>
      <c r="BA739" s="43"/>
      <c r="BB739" s="43"/>
      <c r="BC739" s="43"/>
      <c r="BD739" s="43"/>
    </row>
    <row r="740" spans="2:56" s="15" customFormat="1" ht="15.75">
      <c r="B740" s="45"/>
      <c r="C740" s="45"/>
      <c r="D740" s="46"/>
      <c r="E740" s="46"/>
      <c r="K740" s="47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1"/>
      <c r="AV740" s="42"/>
      <c r="AZ740" s="43"/>
      <c r="BA740" s="43"/>
      <c r="BB740" s="43"/>
      <c r="BC740" s="43"/>
      <c r="BD740" s="43"/>
    </row>
    <row r="741" spans="2:56" s="15" customFormat="1" ht="15.75">
      <c r="B741" s="45"/>
      <c r="C741" s="45"/>
      <c r="D741" s="46"/>
      <c r="E741" s="46"/>
      <c r="K741" s="47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1"/>
      <c r="AV741" s="42"/>
      <c r="AZ741" s="43"/>
      <c r="BA741" s="43"/>
      <c r="BB741" s="43"/>
      <c r="BC741" s="43"/>
      <c r="BD741" s="43"/>
    </row>
    <row r="742" spans="2:56" s="15" customFormat="1" ht="15.75">
      <c r="B742" s="45"/>
      <c r="C742" s="45"/>
      <c r="D742" s="46"/>
      <c r="E742" s="46"/>
      <c r="K742" s="47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1"/>
      <c r="AV742" s="42"/>
      <c r="AZ742" s="43"/>
      <c r="BA742" s="43"/>
      <c r="BB742" s="43"/>
      <c r="BC742" s="43"/>
      <c r="BD742" s="43"/>
    </row>
    <row r="743" spans="2:56" s="15" customFormat="1" ht="15.75">
      <c r="B743" s="45"/>
      <c r="C743" s="45"/>
      <c r="D743" s="46"/>
      <c r="E743" s="46"/>
      <c r="K743" s="47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1"/>
      <c r="AV743" s="42"/>
      <c r="AZ743" s="43"/>
      <c r="BA743" s="43"/>
      <c r="BB743" s="43"/>
      <c r="BC743" s="43"/>
      <c r="BD743" s="43"/>
    </row>
    <row r="744" spans="2:56" s="15" customFormat="1" ht="15.75">
      <c r="B744" s="45"/>
      <c r="C744" s="45"/>
      <c r="D744" s="46"/>
      <c r="E744" s="46"/>
      <c r="K744" s="47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1"/>
      <c r="AV744" s="42"/>
      <c r="AZ744" s="43"/>
      <c r="BA744" s="43"/>
      <c r="BB744" s="43"/>
      <c r="BC744" s="43"/>
      <c r="BD744" s="43"/>
    </row>
    <row r="745" spans="2:56" s="15" customFormat="1" ht="15.75">
      <c r="B745" s="45"/>
      <c r="C745" s="45"/>
      <c r="D745" s="46"/>
      <c r="E745" s="46"/>
      <c r="K745" s="47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1"/>
      <c r="AV745" s="42"/>
      <c r="AZ745" s="43"/>
      <c r="BA745" s="43"/>
      <c r="BB745" s="43"/>
      <c r="BC745" s="43"/>
      <c r="BD745" s="43"/>
    </row>
    <row r="746" spans="2:56" s="15" customFormat="1" ht="15.75">
      <c r="B746" s="45"/>
      <c r="C746" s="45"/>
      <c r="D746" s="46"/>
      <c r="E746" s="46"/>
      <c r="K746" s="47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1"/>
      <c r="AV746" s="42"/>
      <c r="AZ746" s="43"/>
      <c r="BA746" s="43"/>
      <c r="BB746" s="43"/>
      <c r="BC746" s="43"/>
      <c r="BD746" s="43"/>
    </row>
    <row r="747" spans="2:56" s="15" customFormat="1" ht="15.75">
      <c r="B747" s="45"/>
      <c r="C747" s="45"/>
      <c r="D747" s="46"/>
      <c r="E747" s="46"/>
      <c r="K747" s="47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1"/>
      <c r="AV747" s="42"/>
      <c r="AZ747" s="43"/>
      <c r="BA747" s="43"/>
      <c r="BB747" s="43"/>
      <c r="BC747" s="43"/>
      <c r="BD747" s="43"/>
    </row>
    <row r="748" spans="2:56" s="15" customFormat="1" ht="15.75">
      <c r="B748" s="45"/>
      <c r="C748" s="45"/>
      <c r="D748" s="46"/>
      <c r="E748" s="46"/>
      <c r="K748" s="47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1"/>
      <c r="AV748" s="42"/>
      <c r="AZ748" s="43"/>
      <c r="BA748" s="43"/>
      <c r="BB748" s="43"/>
      <c r="BC748" s="43"/>
      <c r="BD748" s="43"/>
    </row>
    <row r="749" spans="2:56" s="15" customFormat="1" ht="15.75">
      <c r="B749" s="45"/>
      <c r="C749" s="45"/>
      <c r="D749" s="46"/>
      <c r="E749" s="46"/>
      <c r="K749" s="47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1"/>
      <c r="AV749" s="42"/>
      <c r="AZ749" s="43"/>
      <c r="BA749" s="43"/>
      <c r="BB749" s="43"/>
      <c r="BC749" s="43"/>
      <c r="BD749" s="43"/>
    </row>
    <row r="750" spans="2:56" s="15" customFormat="1" ht="15.75">
      <c r="B750" s="45"/>
      <c r="C750" s="45"/>
      <c r="D750" s="46"/>
      <c r="E750" s="46"/>
      <c r="K750" s="47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1"/>
      <c r="AV750" s="42"/>
      <c r="AZ750" s="43"/>
      <c r="BA750" s="43"/>
      <c r="BB750" s="43"/>
      <c r="BC750" s="43"/>
      <c r="BD750" s="43"/>
    </row>
    <row r="751" spans="2:56" s="15" customFormat="1" ht="15.75">
      <c r="B751" s="45"/>
      <c r="C751" s="45"/>
      <c r="D751" s="46"/>
      <c r="E751" s="46"/>
      <c r="K751" s="47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1"/>
      <c r="AV751" s="42"/>
      <c r="AZ751" s="43"/>
      <c r="BA751" s="43"/>
      <c r="BB751" s="43"/>
      <c r="BC751" s="43"/>
      <c r="BD751" s="43"/>
    </row>
    <row r="752" spans="2:56" s="15" customFormat="1" ht="15.75">
      <c r="B752" s="45"/>
      <c r="C752" s="45"/>
      <c r="D752" s="46"/>
      <c r="E752" s="46"/>
      <c r="K752" s="47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1"/>
      <c r="AV752" s="42"/>
      <c r="AZ752" s="43"/>
      <c r="BA752" s="43"/>
      <c r="BB752" s="43"/>
      <c r="BC752" s="43"/>
      <c r="BD752" s="43"/>
    </row>
    <row r="753" spans="2:56" s="15" customFormat="1" ht="15.75">
      <c r="B753" s="45"/>
      <c r="C753" s="45"/>
      <c r="D753" s="46"/>
      <c r="E753" s="46"/>
      <c r="K753" s="47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1"/>
      <c r="AV753" s="42"/>
      <c r="AZ753" s="43"/>
      <c r="BA753" s="43"/>
      <c r="BB753" s="43"/>
      <c r="BC753" s="43"/>
      <c r="BD753" s="43"/>
    </row>
    <row r="754" spans="2:56" s="15" customFormat="1" ht="15.75">
      <c r="B754" s="45"/>
      <c r="C754" s="45"/>
      <c r="D754" s="46"/>
      <c r="E754" s="46"/>
      <c r="K754" s="47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1"/>
      <c r="AV754" s="42"/>
      <c r="AZ754" s="43"/>
      <c r="BA754" s="43"/>
      <c r="BB754" s="43"/>
      <c r="BC754" s="43"/>
      <c r="BD754" s="43"/>
    </row>
    <row r="755" spans="2:56" s="15" customFormat="1" ht="15.75">
      <c r="B755" s="45"/>
      <c r="C755" s="45"/>
      <c r="D755" s="46"/>
      <c r="E755" s="46"/>
      <c r="K755" s="47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1"/>
      <c r="AV755" s="42"/>
      <c r="AZ755" s="43"/>
      <c r="BA755" s="43"/>
      <c r="BB755" s="43"/>
      <c r="BC755" s="43"/>
      <c r="BD755" s="43"/>
    </row>
    <row r="756" spans="2:56" s="15" customFormat="1" ht="15.75">
      <c r="B756" s="45"/>
      <c r="C756" s="45"/>
      <c r="D756" s="46"/>
      <c r="E756" s="46"/>
      <c r="K756" s="47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1"/>
      <c r="AV756" s="42"/>
      <c r="AZ756" s="43"/>
      <c r="BA756" s="43"/>
      <c r="BB756" s="43"/>
      <c r="BC756" s="43"/>
      <c r="BD756" s="43"/>
    </row>
    <row r="757" spans="2:56" s="15" customFormat="1" ht="15.75">
      <c r="B757" s="45"/>
      <c r="C757" s="45"/>
      <c r="D757" s="46"/>
      <c r="E757" s="46"/>
      <c r="K757" s="47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1"/>
      <c r="AV757" s="42"/>
      <c r="AZ757" s="43"/>
      <c r="BA757" s="43"/>
      <c r="BB757" s="43"/>
      <c r="BC757" s="43"/>
      <c r="BD757" s="43"/>
    </row>
    <row r="758" spans="2:56" s="15" customFormat="1" ht="15.75">
      <c r="B758" s="45"/>
      <c r="C758" s="45"/>
      <c r="D758" s="46"/>
      <c r="E758" s="46"/>
      <c r="K758" s="47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1"/>
      <c r="AV758" s="42"/>
      <c r="AZ758" s="43"/>
      <c r="BA758" s="43"/>
      <c r="BB758" s="43"/>
      <c r="BC758" s="43"/>
      <c r="BD758" s="43"/>
    </row>
    <row r="759" spans="2:56" s="15" customFormat="1" ht="15.75">
      <c r="B759" s="45"/>
      <c r="C759" s="45"/>
      <c r="D759" s="46"/>
      <c r="E759" s="46"/>
      <c r="K759" s="47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1"/>
      <c r="AV759" s="42"/>
      <c r="AZ759" s="43"/>
      <c r="BA759" s="43"/>
      <c r="BB759" s="43"/>
      <c r="BC759" s="43"/>
      <c r="BD759" s="43"/>
    </row>
    <row r="760" spans="2:56" s="15" customFormat="1" ht="15.75">
      <c r="B760" s="45"/>
      <c r="C760" s="45"/>
      <c r="D760" s="46"/>
      <c r="E760" s="46"/>
      <c r="K760" s="47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1"/>
      <c r="AV760" s="42"/>
      <c r="AZ760" s="43"/>
      <c r="BA760" s="43"/>
      <c r="BB760" s="43"/>
      <c r="BC760" s="43"/>
      <c r="BD760" s="43"/>
    </row>
    <row r="761" spans="2:56" s="15" customFormat="1" ht="15.75">
      <c r="B761" s="45"/>
      <c r="C761" s="45"/>
      <c r="D761" s="46"/>
      <c r="E761" s="46"/>
      <c r="K761" s="47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1"/>
      <c r="AV761" s="42"/>
      <c r="AZ761" s="43"/>
      <c r="BA761" s="43"/>
      <c r="BB761" s="43"/>
      <c r="BC761" s="43"/>
      <c r="BD761" s="43"/>
    </row>
    <row r="762" spans="2:56" s="15" customFormat="1" ht="15.75">
      <c r="B762" s="45"/>
      <c r="C762" s="45"/>
      <c r="D762" s="46"/>
      <c r="E762" s="46"/>
      <c r="K762" s="47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1"/>
      <c r="AV762" s="42"/>
      <c r="AZ762" s="43"/>
      <c r="BA762" s="43"/>
      <c r="BB762" s="43"/>
      <c r="BC762" s="43"/>
      <c r="BD762" s="43"/>
    </row>
    <row r="763" spans="2:56" s="15" customFormat="1" ht="15.75">
      <c r="B763" s="45"/>
      <c r="C763" s="45"/>
      <c r="D763" s="46"/>
      <c r="E763" s="46"/>
      <c r="K763" s="47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1"/>
      <c r="AV763" s="42"/>
      <c r="AZ763" s="43"/>
      <c r="BA763" s="43"/>
      <c r="BB763" s="43"/>
      <c r="BC763" s="43"/>
      <c r="BD763" s="43"/>
    </row>
    <row r="764" spans="2:56" s="15" customFormat="1" ht="15.75">
      <c r="B764" s="45"/>
      <c r="C764" s="45"/>
      <c r="D764" s="46"/>
      <c r="E764" s="46"/>
      <c r="K764" s="47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1"/>
      <c r="AV764" s="42"/>
      <c r="AZ764" s="43"/>
      <c r="BA764" s="43"/>
      <c r="BB764" s="43"/>
      <c r="BC764" s="43"/>
      <c r="BD764" s="43"/>
    </row>
    <row r="765" spans="2:56" s="15" customFormat="1" ht="15.75">
      <c r="B765" s="45"/>
      <c r="C765" s="45"/>
      <c r="D765" s="46"/>
      <c r="E765" s="46"/>
      <c r="K765" s="47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1"/>
      <c r="AV765" s="42"/>
      <c r="AZ765" s="43"/>
      <c r="BA765" s="43"/>
      <c r="BB765" s="43"/>
      <c r="BC765" s="43"/>
      <c r="BD765" s="43"/>
    </row>
    <row r="766" spans="2:56" s="15" customFormat="1" ht="15.75">
      <c r="B766" s="45"/>
      <c r="C766" s="45"/>
      <c r="D766" s="46"/>
      <c r="E766" s="46"/>
      <c r="K766" s="47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1"/>
      <c r="AV766" s="42"/>
      <c r="AZ766" s="43"/>
      <c r="BA766" s="43"/>
      <c r="BB766" s="43"/>
      <c r="BC766" s="43"/>
      <c r="BD766" s="43"/>
    </row>
    <row r="767" spans="2:56" s="15" customFormat="1" ht="15.75">
      <c r="B767" s="45"/>
      <c r="C767" s="45"/>
      <c r="D767" s="46"/>
      <c r="E767" s="46"/>
      <c r="K767" s="47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1"/>
      <c r="AV767" s="42"/>
      <c r="AZ767" s="43"/>
      <c r="BA767" s="43"/>
      <c r="BB767" s="43"/>
      <c r="BC767" s="43"/>
      <c r="BD767" s="43"/>
    </row>
    <row r="768" spans="2:56" s="15" customFormat="1" ht="15.75">
      <c r="B768" s="45"/>
      <c r="C768" s="45"/>
      <c r="D768" s="46"/>
      <c r="E768" s="46"/>
      <c r="K768" s="47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1"/>
      <c r="AV768" s="42"/>
      <c r="AZ768" s="43"/>
      <c r="BA768" s="43"/>
      <c r="BB768" s="43"/>
      <c r="BC768" s="43"/>
      <c r="BD768" s="43"/>
    </row>
    <row r="769" spans="2:56" s="15" customFormat="1" ht="15.75">
      <c r="B769" s="45"/>
      <c r="C769" s="45"/>
      <c r="D769" s="46"/>
      <c r="E769" s="46"/>
      <c r="K769" s="47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1"/>
      <c r="AV769" s="42"/>
      <c r="AZ769" s="43"/>
      <c r="BA769" s="43"/>
      <c r="BB769" s="43"/>
      <c r="BC769" s="43"/>
      <c r="BD769" s="43"/>
    </row>
    <row r="770" spans="2:56" s="15" customFormat="1" ht="15.75">
      <c r="B770" s="45"/>
      <c r="C770" s="45"/>
      <c r="D770" s="46"/>
      <c r="E770" s="46"/>
      <c r="K770" s="47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1"/>
      <c r="AV770" s="42"/>
      <c r="AZ770" s="43"/>
      <c r="BA770" s="43"/>
      <c r="BB770" s="43"/>
      <c r="BC770" s="43"/>
      <c r="BD770" s="43"/>
    </row>
    <row r="771" spans="2:56" s="15" customFormat="1" ht="15.75">
      <c r="B771" s="45"/>
      <c r="C771" s="45"/>
      <c r="D771" s="46"/>
      <c r="E771" s="46"/>
      <c r="K771" s="47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1"/>
      <c r="AV771" s="42"/>
      <c r="AZ771" s="43"/>
      <c r="BA771" s="43"/>
      <c r="BB771" s="43"/>
      <c r="BC771" s="43"/>
      <c r="BD771" s="43"/>
    </row>
    <row r="772" spans="2:56" s="15" customFormat="1" ht="15.75">
      <c r="B772" s="45"/>
      <c r="C772" s="45"/>
      <c r="D772" s="46"/>
      <c r="E772" s="46"/>
      <c r="K772" s="47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1"/>
      <c r="AV772" s="42"/>
      <c r="AZ772" s="43"/>
      <c r="BA772" s="43"/>
      <c r="BB772" s="43"/>
      <c r="BC772" s="43"/>
      <c r="BD772" s="43"/>
    </row>
    <row r="773" spans="2:56" s="15" customFormat="1" ht="15.75">
      <c r="B773" s="45"/>
      <c r="C773" s="45"/>
      <c r="D773" s="46"/>
      <c r="E773" s="46"/>
      <c r="K773" s="47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1"/>
      <c r="AV773" s="42"/>
      <c r="AZ773" s="43"/>
      <c r="BA773" s="43"/>
      <c r="BB773" s="43"/>
      <c r="BC773" s="43"/>
      <c r="BD773" s="43"/>
    </row>
    <row r="774" spans="2:56" s="15" customFormat="1" ht="15.75">
      <c r="B774" s="45"/>
      <c r="C774" s="45"/>
      <c r="D774" s="46"/>
      <c r="E774" s="46"/>
      <c r="K774" s="47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1"/>
      <c r="AV774" s="42"/>
      <c r="AZ774" s="43"/>
      <c r="BA774" s="43"/>
      <c r="BB774" s="43"/>
      <c r="BC774" s="43"/>
      <c r="BD774" s="43"/>
    </row>
    <row r="775" spans="2:56" s="15" customFormat="1" ht="15.75">
      <c r="B775" s="45"/>
      <c r="C775" s="45"/>
      <c r="D775" s="46"/>
      <c r="E775" s="46"/>
      <c r="K775" s="47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1"/>
      <c r="AV775" s="42"/>
      <c r="AZ775" s="43"/>
      <c r="BA775" s="43"/>
      <c r="BB775" s="43"/>
      <c r="BC775" s="43"/>
      <c r="BD775" s="43"/>
    </row>
    <row r="776" spans="2:56" s="15" customFormat="1" ht="15.75">
      <c r="B776" s="45"/>
      <c r="C776" s="45"/>
      <c r="D776" s="46"/>
      <c r="E776" s="46"/>
      <c r="K776" s="47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1"/>
      <c r="AV776" s="42"/>
      <c r="AZ776" s="43"/>
      <c r="BA776" s="43"/>
      <c r="BB776" s="43"/>
      <c r="BC776" s="43"/>
      <c r="BD776" s="43"/>
    </row>
    <row r="777" spans="2:56" s="15" customFormat="1" ht="15.75">
      <c r="B777" s="45"/>
      <c r="C777" s="45"/>
      <c r="D777" s="46"/>
      <c r="E777" s="46"/>
      <c r="K777" s="47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1"/>
      <c r="AV777" s="42"/>
      <c r="AZ777" s="43"/>
      <c r="BA777" s="43"/>
      <c r="BB777" s="43"/>
      <c r="BC777" s="43"/>
      <c r="BD777" s="43"/>
    </row>
    <row r="778" spans="2:56" s="15" customFormat="1" ht="15.75">
      <c r="B778" s="45"/>
      <c r="C778" s="45"/>
      <c r="D778" s="46"/>
      <c r="E778" s="46"/>
      <c r="K778" s="47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1"/>
      <c r="AV778" s="42"/>
      <c r="AZ778" s="43"/>
      <c r="BA778" s="43"/>
      <c r="BB778" s="43"/>
      <c r="BC778" s="43"/>
      <c r="BD778" s="43"/>
    </row>
    <row r="779" spans="2:56" s="15" customFormat="1" ht="15.75">
      <c r="B779" s="45"/>
      <c r="C779" s="45"/>
      <c r="D779" s="46"/>
      <c r="E779" s="46"/>
      <c r="K779" s="47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1"/>
      <c r="AV779" s="42"/>
      <c r="AZ779" s="43"/>
      <c r="BA779" s="43"/>
      <c r="BB779" s="43"/>
      <c r="BC779" s="43"/>
      <c r="BD779" s="43"/>
    </row>
    <row r="780" spans="2:56" s="15" customFormat="1" ht="15.75">
      <c r="B780" s="45"/>
      <c r="C780" s="45"/>
      <c r="D780" s="46"/>
      <c r="E780" s="46"/>
      <c r="K780" s="47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1"/>
      <c r="AV780" s="42"/>
      <c r="AZ780" s="43"/>
      <c r="BA780" s="43"/>
      <c r="BB780" s="43"/>
      <c r="BC780" s="43"/>
      <c r="BD780" s="43"/>
    </row>
    <row r="781" spans="2:56" s="15" customFormat="1" ht="15.75">
      <c r="B781" s="45"/>
      <c r="C781" s="45"/>
      <c r="D781" s="46"/>
      <c r="E781" s="46"/>
      <c r="K781" s="47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1"/>
      <c r="AV781" s="42"/>
      <c r="AZ781" s="43"/>
      <c r="BA781" s="43"/>
      <c r="BB781" s="43"/>
      <c r="BC781" s="43"/>
      <c r="BD781" s="43"/>
    </row>
    <row r="782" spans="2:56" s="15" customFormat="1" ht="15.75">
      <c r="B782" s="45"/>
      <c r="C782" s="45"/>
      <c r="D782" s="46"/>
      <c r="E782" s="46"/>
      <c r="K782" s="47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1"/>
      <c r="AV782" s="42"/>
      <c r="AZ782" s="43"/>
      <c r="BA782" s="43"/>
      <c r="BB782" s="43"/>
      <c r="BC782" s="43"/>
      <c r="BD782" s="43"/>
    </row>
    <row r="783" spans="2:56" s="15" customFormat="1" ht="15.75">
      <c r="B783" s="45"/>
      <c r="C783" s="45"/>
      <c r="D783" s="46"/>
      <c r="E783" s="46"/>
      <c r="K783" s="47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1"/>
      <c r="AV783" s="42"/>
      <c r="AZ783" s="43"/>
      <c r="BA783" s="43"/>
      <c r="BB783" s="43"/>
      <c r="BC783" s="43"/>
      <c r="BD783" s="43"/>
    </row>
    <row r="784" spans="2:56" s="15" customFormat="1" ht="15.75">
      <c r="B784" s="45"/>
      <c r="C784" s="45"/>
      <c r="D784" s="46"/>
      <c r="E784" s="46"/>
      <c r="K784" s="47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1"/>
      <c r="AV784" s="42"/>
      <c r="AZ784" s="43"/>
      <c r="BA784" s="43"/>
      <c r="BB784" s="43"/>
      <c r="BC784" s="43"/>
      <c r="BD784" s="43"/>
    </row>
    <row r="785" spans="2:56" s="15" customFormat="1" ht="15.75">
      <c r="B785" s="45"/>
      <c r="C785" s="45"/>
      <c r="D785" s="46"/>
      <c r="E785" s="46"/>
      <c r="K785" s="47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1"/>
      <c r="AV785" s="42"/>
      <c r="AZ785" s="43"/>
      <c r="BA785" s="43"/>
      <c r="BB785" s="43"/>
      <c r="BC785" s="43"/>
      <c r="BD785" s="43"/>
    </row>
    <row r="786" spans="2:56" s="15" customFormat="1" ht="15.75">
      <c r="B786" s="45"/>
      <c r="C786" s="45"/>
      <c r="D786" s="46"/>
      <c r="E786" s="46"/>
      <c r="K786" s="47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1"/>
      <c r="AV786" s="42"/>
      <c r="AZ786" s="43"/>
      <c r="BA786" s="43"/>
      <c r="BB786" s="43"/>
      <c r="BC786" s="43"/>
      <c r="BD786" s="43"/>
    </row>
    <row r="787" spans="2:56" s="15" customFormat="1" ht="15.75">
      <c r="B787" s="45"/>
      <c r="C787" s="45"/>
      <c r="D787" s="46"/>
      <c r="E787" s="46"/>
      <c r="K787" s="47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1"/>
      <c r="AV787" s="42"/>
      <c r="AZ787" s="43"/>
      <c r="BA787" s="43"/>
      <c r="BB787" s="43"/>
      <c r="BC787" s="43"/>
      <c r="BD787" s="43"/>
    </row>
    <row r="788" spans="2:56" s="15" customFormat="1" ht="15.75">
      <c r="B788" s="45"/>
      <c r="C788" s="45"/>
      <c r="D788" s="46"/>
      <c r="E788" s="46"/>
      <c r="K788" s="47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1"/>
      <c r="AV788" s="42"/>
      <c r="AZ788" s="43"/>
      <c r="BA788" s="43"/>
      <c r="BB788" s="43"/>
      <c r="BC788" s="43"/>
      <c r="BD788" s="43"/>
    </row>
    <row r="789" spans="2:56" s="15" customFormat="1" ht="15.75">
      <c r="B789" s="45"/>
      <c r="C789" s="45"/>
      <c r="D789" s="46"/>
      <c r="E789" s="46"/>
      <c r="K789" s="47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1"/>
      <c r="AV789" s="42"/>
      <c r="AZ789" s="43"/>
      <c r="BA789" s="43"/>
      <c r="BB789" s="43"/>
      <c r="BC789" s="43"/>
      <c r="BD789" s="43"/>
    </row>
    <row r="790" spans="2:56" s="15" customFormat="1" ht="15.75">
      <c r="B790" s="45"/>
      <c r="C790" s="45"/>
      <c r="D790" s="46"/>
      <c r="E790" s="46"/>
      <c r="K790" s="47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1"/>
      <c r="AV790" s="42"/>
      <c r="AZ790" s="43"/>
      <c r="BA790" s="43"/>
      <c r="BB790" s="43"/>
      <c r="BC790" s="43"/>
      <c r="BD790" s="43"/>
    </row>
    <row r="791" spans="2:56" s="15" customFormat="1" ht="15.75">
      <c r="B791" s="45"/>
      <c r="C791" s="45"/>
      <c r="D791" s="46"/>
      <c r="E791" s="46"/>
      <c r="K791" s="47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1"/>
      <c r="AV791" s="42"/>
      <c r="AZ791" s="43"/>
      <c r="BA791" s="43"/>
      <c r="BB791" s="43"/>
      <c r="BC791" s="43"/>
      <c r="BD791" s="43"/>
    </row>
    <row r="792" spans="2:56" s="15" customFormat="1" ht="15.75">
      <c r="B792" s="45"/>
      <c r="C792" s="45"/>
      <c r="D792" s="46"/>
      <c r="E792" s="46"/>
      <c r="K792" s="47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1"/>
      <c r="AV792" s="42"/>
      <c r="AZ792" s="43"/>
      <c r="BA792" s="43"/>
      <c r="BB792" s="43"/>
      <c r="BC792" s="43"/>
      <c r="BD792" s="43"/>
    </row>
    <row r="793" spans="2:56" s="15" customFormat="1" ht="15.75">
      <c r="B793" s="45"/>
      <c r="C793" s="45"/>
      <c r="D793" s="46"/>
      <c r="E793" s="46"/>
      <c r="K793" s="47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1"/>
      <c r="AV793" s="42"/>
      <c r="AZ793" s="43"/>
      <c r="BA793" s="43"/>
      <c r="BB793" s="43"/>
      <c r="BC793" s="43"/>
      <c r="BD793" s="43"/>
    </row>
    <row r="794" spans="2:56" s="15" customFormat="1" ht="15.75">
      <c r="B794" s="45"/>
      <c r="C794" s="45"/>
      <c r="D794" s="46"/>
      <c r="E794" s="46"/>
      <c r="K794" s="47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1"/>
      <c r="AV794" s="42"/>
      <c r="AZ794" s="43"/>
      <c r="BA794" s="43"/>
      <c r="BB794" s="43"/>
      <c r="BC794" s="43"/>
      <c r="BD794" s="43"/>
    </row>
    <row r="795" spans="2:56" s="15" customFormat="1" ht="15.75">
      <c r="B795" s="45"/>
      <c r="C795" s="45"/>
      <c r="D795" s="46"/>
      <c r="E795" s="46"/>
      <c r="K795" s="47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1"/>
      <c r="AV795" s="42"/>
      <c r="AZ795" s="43"/>
      <c r="BA795" s="43"/>
      <c r="BB795" s="43"/>
      <c r="BC795" s="43"/>
      <c r="BD795" s="43"/>
    </row>
    <row r="796" spans="2:56" s="15" customFormat="1" ht="15.75">
      <c r="B796" s="45"/>
      <c r="C796" s="45"/>
      <c r="D796" s="46"/>
      <c r="E796" s="46"/>
      <c r="K796" s="47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1"/>
      <c r="AV796" s="42"/>
      <c r="AZ796" s="43"/>
      <c r="BA796" s="43"/>
      <c r="BB796" s="43"/>
      <c r="BC796" s="43"/>
      <c r="BD796" s="43"/>
    </row>
    <row r="797" spans="2:56" s="15" customFormat="1" ht="15.75">
      <c r="B797" s="45"/>
      <c r="C797" s="45"/>
      <c r="D797" s="46"/>
      <c r="E797" s="46"/>
      <c r="K797" s="47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1"/>
      <c r="AV797" s="42"/>
      <c r="AZ797" s="43"/>
      <c r="BA797" s="43"/>
      <c r="BB797" s="43"/>
      <c r="BC797" s="43"/>
      <c r="BD797" s="43"/>
    </row>
    <row r="798" spans="2:56" s="15" customFormat="1" ht="15.75">
      <c r="B798" s="45"/>
      <c r="C798" s="45"/>
      <c r="D798" s="46"/>
      <c r="E798" s="46"/>
      <c r="K798" s="47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1"/>
      <c r="AV798" s="42"/>
      <c r="AZ798" s="43"/>
      <c r="BA798" s="43"/>
      <c r="BB798" s="43"/>
      <c r="BC798" s="43"/>
      <c r="BD798" s="43"/>
    </row>
    <row r="799" spans="2:56" s="15" customFormat="1" ht="15.75">
      <c r="B799" s="45"/>
      <c r="C799" s="45"/>
      <c r="D799" s="46"/>
      <c r="E799" s="46"/>
      <c r="K799" s="47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1"/>
      <c r="AV799" s="42"/>
      <c r="AZ799" s="43"/>
      <c r="BA799" s="43"/>
      <c r="BB799" s="43"/>
      <c r="BC799" s="43"/>
      <c r="BD799" s="43"/>
    </row>
    <row r="800" spans="2:56" s="15" customFormat="1" ht="15.75">
      <c r="B800" s="45"/>
      <c r="C800" s="45"/>
      <c r="D800" s="46"/>
      <c r="E800" s="46"/>
      <c r="K800" s="47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1"/>
      <c r="AV800" s="42"/>
      <c r="AZ800" s="43"/>
      <c r="BA800" s="43"/>
      <c r="BB800" s="43"/>
      <c r="BC800" s="43"/>
      <c r="BD800" s="43"/>
    </row>
    <row r="801" spans="2:56" s="15" customFormat="1" ht="15.75">
      <c r="B801" s="45"/>
      <c r="C801" s="45"/>
      <c r="D801" s="46"/>
      <c r="E801" s="46"/>
      <c r="K801" s="47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1"/>
      <c r="AV801" s="42"/>
      <c r="AZ801" s="43"/>
      <c r="BA801" s="43"/>
      <c r="BB801" s="43"/>
      <c r="BC801" s="43"/>
      <c r="BD801" s="43"/>
    </row>
    <row r="802" spans="2:56" s="15" customFormat="1" ht="15.75">
      <c r="B802" s="45"/>
      <c r="C802" s="45"/>
      <c r="D802" s="46"/>
      <c r="E802" s="46"/>
      <c r="K802" s="47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1"/>
      <c r="AV802" s="42"/>
      <c r="AZ802" s="43"/>
      <c r="BA802" s="43"/>
      <c r="BB802" s="43"/>
      <c r="BC802" s="43"/>
      <c r="BD802" s="43"/>
    </row>
    <row r="803" spans="2:56" s="15" customFormat="1" ht="15.75">
      <c r="B803" s="45"/>
      <c r="C803" s="45"/>
      <c r="D803" s="46"/>
      <c r="E803" s="46"/>
      <c r="K803" s="47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1"/>
      <c r="AV803" s="42"/>
      <c r="AZ803" s="43"/>
      <c r="BA803" s="43"/>
      <c r="BB803" s="43"/>
      <c r="BC803" s="43"/>
      <c r="BD803" s="43"/>
    </row>
    <row r="804" spans="2:56" s="15" customFormat="1" ht="15.75">
      <c r="B804" s="45"/>
      <c r="C804" s="45"/>
      <c r="D804" s="46"/>
      <c r="E804" s="46"/>
      <c r="K804" s="47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1"/>
      <c r="AV804" s="42"/>
      <c r="AZ804" s="43"/>
      <c r="BA804" s="43"/>
      <c r="BB804" s="43"/>
      <c r="BC804" s="43"/>
      <c r="BD804" s="43"/>
    </row>
    <row r="805" spans="2:56" s="15" customFormat="1" ht="15.75">
      <c r="B805" s="45"/>
      <c r="C805" s="45"/>
      <c r="D805" s="46"/>
      <c r="E805" s="46"/>
      <c r="K805" s="47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1"/>
      <c r="AV805" s="42"/>
      <c r="AZ805" s="43"/>
      <c r="BA805" s="43"/>
      <c r="BB805" s="43"/>
      <c r="BC805" s="43"/>
      <c r="BD805" s="43"/>
    </row>
    <row r="806" spans="2:56" s="15" customFormat="1" ht="15.75">
      <c r="B806" s="45"/>
      <c r="C806" s="45"/>
      <c r="D806" s="46"/>
      <c r="E806" s="46"/>
      <c r="K806" s="47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1"/>
      <c r="AV806" s="42"/>
      <c r="AZ806" s="43"/>
      <c r="BA806" s="43"/>
      <c r="BB806" s="43"/>
      <c r="BC806" s="43"/>
      <c r="BD806" s="43"/>
    </row>
    <row r="807" spans="2:56" s="15" customFormat="1" ht="15.75">
      <c r="B807" s="45"/>
      <c r="C807" s="45"/>
      <c r="D807" s="46"/>
      <c r="E807" s="46"/>
      <c r="K807" s="47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1"/>
      <c r="AV807" s="42"/>
      <c r="AZ807" s="43"/>
      <c r="BA807" s="43"/>
      <c r="BB807" s="43"/>
      <c r="BC807" s="43"/>
      <c r="BD807" s="43"/>
    </row>
    <row r="808" spans="2:56" s="15" customFormat="1" ht="15.75">
      <c r="B808" s="45"/>
      <c r="C808" s="45"/>
      <c r="D808" s="46"/>
      <c r="E808" s="46"/>
      <c r="K808" s="47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1"/>
      <c r="AV808" s="42"/>
      <c r="AZ808" s="43"/>
      <c r="BA808" s="43"/>
      <c r="BB808" s="43"/>
      <c r="BC808" s="43"/>
      <c r="BD808" s="43"/>
    </row>
    <row r="809" spans="2:56" s="15" customFormat="1" ht="15.75">
      <c r="B809" s="45"/>
      <c r="C809" s="45"/>
      <c r="D809" s="46"/>
      <c r="E809" s="46"/>
      <c r="K809" s="47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1"/>
      <c r="AV809" s="42"/>
      <c r="AZ809" s="43"/>
      <c r="BA809" s="43"/>
      <c r="BB809" s="43"/>
      <c r="BC809" s="43"/>
      <c r="BD809" s="43"/>
    </row>
    <row r="810" spans="2:56" s="15" customFormat="1" ht="15.75">
      <c r="B810" s="45"/>
      <c r="C810" s="45"/>
      <c r="D810" s="46"/>
      <c r="E810" s="46"/>
      <c r="K810" s="47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1"/>
      <c r="AV810" s="42"/>
      <c r="AZ810" s="43"/>
      <c r="BA810" s="43"/>
      <c r="BB810" s="43"/>
      <c r="BC810" s="43"/>
      <c r="BD810" s="43"/>
    </row>
    <row r="811" spans="2:56" s="15" customFormat="1" ht="15.75">
      <c r="B811" s="45"/>
      <c r="C811" s="45"/>
      <c r="D811" s="46"/>
      <c r="E811" s="46"/>
      <c r="K811" s="47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1"/>
      <c r="AV811" s="42"/>
      <c r="AZ811" s="43"/>
      <c r="BA811" s="43"/>
      <c r="BB811" s="43"/>
      <c r="BC811" s="43"/>
      <c r="BD811" s="43"/>
    </row>
    <row r="812" spans="2:56" s="15" customFormat="1" ht="15.75">
      <c r="B812" s="45"/>
      <c r="C812" s="45"/>
      <c r="D812" s="46"/>
      <c r="E812" s="46"/>
      <c r="K812" s="47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1"/>
      <c r="AV812" s="42"/>
      <c r="AZ812" s="43"/>
      <c r="BA812" s="43"/>
      <c r="BB812" s="43"/>
      <c r="BC812" s="43"/>
      <c r="BD812" s="43"/>
    </row>
    <row r="813" spans="2:56" s="15" customFormat="1" ht="15.75">
      <c r="B813" s="45"/>
      <c r="C813" s="45"/>
      <c r="D813" s="46"/>
      <c r="E813" s="46"/>
      <c r="K813" s="47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1"/>
      <c r="AV813" s="42"/>
      <c r="AZ813" s="43"/>
      <c r="BA813" s="43"/>
      <c r="BB813" s="43"/>
      <c r="BC813" s="43"/>
      <c r="BD813" s="43"/>
    </row>
    <row r="814" spans="2:56" s="15" customFormat="1" ht="15.75">
      <c r="B814" s="45"/>
      <c r="C814" s="45"/>
      <c r="D814" s="46"/>
      <c r="E814" s="46"/>
      <c r="K814" s="47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1"/>
      <c r="AV814" s="42"/>
      <c r="AZ814" s="43"/>
      <c r="BA814" s="43"/>
      <c r="BB814" s="43"/>
      <c r="BC814" s="43"/>
      <c r="BD814" s="43"/>
    </row>
    <row r="815" spans="2:56" s="15" customFormat="1" ht="15.75">
      <c r="B815" s="45"/>
      <c r="C815" s="45"/>
      <c r="D815" s="46"/>
      <c r="E815" s="46"/>
      <c r="K815" s="47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1"/>
      <c r="AV815" s="42"/>
      <c r="AZ815" s="43"/>
      <c r="BA815" s="43"/>
      <c r="BB815" s="43"/>
      <c r="BC815" s="43"/>
      <c r="BD815" s="43"/>
    </row>
    <row r="816" spans="2:56" s="15" customFormat="1" ht="15.75">
      <c r="B816" s="45"/>
      <c r="C816" s="45"/>
      <c r="D816" s="46"/>
      <c r="E816" s="46"/>
      <c r="K816" s="47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1"/>
      <c r="AV816" s="42"/>
      <c r="AZ816" s="43"/>
      <c r="BA816" s="43"/>
      <c r="BB816" s="43"/>
      <c r="BC816" s="43"/>
      <c r="BD816" s="43"/>
    </row>
    <row r="817" spans="2:56" s="15" customFormat="1" ht="15.75">
      <c r="B817" s="45"/>
      <c r="C817" s="45"/>
      <c r="D817" s="46"/>
      <c r="E817" s="46"/>
      <c r="K817" s="47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1"/>
      <c r="AV817" s="42"/>
      <c r="AZ817" s="43"/>
      <c r="BA817" s="43"/>
      <c r="BB817" s="43"/>
      <c r="BC817" s="43"/>
      <c r="BD817" s="43"/>
    </row>
    <row r="818" spans="2:56" s="15" customFormat="1" ht="15.75">
      <c r="B818" s="45"/>
      <c r="C818" s="45"/>
      <c r="D818" s="46"/>
      <c r="E818" s="46"/>
      <c r="K818" s="47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1"/>
      <c r="AV818" s="42"/>
      <c r="AZ818" s="43"/>
      <c r="BA818" s="43"/>
      <c r="BB818" s="43"/>
      <c r="BC818" s="43"/>
      <c r="BD818" s="43"/>
    </row>
    <row r="819" spans="2:56" s="15" customFormat="1" ht="15.75">
      <c r="B819" s="45"/>
      <c r="C819" s="45"/>
      <c r="D819" s="46"/>
      <c r="E819" s="46"/>
      <c r="K819" s="47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1"/>
      <c r="AV819" s="42"/>
      <c r="AZ819" s="43"/>
      <c r="BA819" s="43"/>
      <c r="BB819" s="43"/>
      <c r="BC819" s="43"/>
      <c r="BD819" s="43"/>
    </row>
    <row r="820" spans="2:56" s="15" customFormat="1" ht="15.75">
      <c r="B820" s="45"/>
      <c r="C820" s="45"/>
      <c r="D820" s="46"/>
      <c r="E820" s="46"/>
      <c r="K820" s="47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1"/>
      <c r="AV820" s="42"/>
      <c r="AZ820" s="43"/>
      <c r="BA820" s="43"/>
      <c r="BB820" s="43"/>
      <c r="BC820" s="43"/>
      <c r="BD820" s="43"/>
    </row>
    <row r="821" spans="2:56" s="15" customFormat="1" ht="15.75">
      <c r="B821" s="45"/>
      <c r="C821" s="45"/>
      <c r="D821" s="46"/>
      <c r="E821" s="46"/>
      <c r="K821" s="47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1"/>
      <c r="AV821" s="42"/>
      <c r="AZ821" s="43"/>
      <c r="BA821" s="43"/>
      <c r="BB821" s="43"/>
      <c r="BC821" s="43"/>
      <c r="BD821" s="43"/>
    </row>
    <row r="822" spans="2:56" s="15" customFormat="1" ht="15.75">
      <c r="B822" s="45"/>
      <c r="C822" s="45"/>
      <c r="D822" s="46"/>
      <c r="E822" s="46"/>
      <c r="K822" s="47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1"/>
      <c r="AV822" s="42"/>
      <c r="AZ822" s="43"/>
      <c r="BA822" s="43"/>
      <c r="BB822" s="43"/>
      <c r="BC822" s="43"/>
      <c r="BD822" s="43"/>
    </row>
    <row r="823" spans="2:56" s="15" customFormat="1" ht="15.75">
      <c r="B823" s="45"/>
      <c r="C823" s="45"/>
      <c r="D823" s="46"/>
      <c r="E823" s="46"/>
      <c r="K823" s="47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1"/>
      <c r="AV823" s="42"/>
      <c r="AZ823" s="43"/>
      <c r="BA823" s="43"/>
      <c r="BB823" s="43"/>
      <c r="BC823" s="43"/>
      <c r="BD823" s="43"/>
    </row>
    <row r="824" spans="2:56" s="15" customFormat="1" ht="15.75">
      <c r="B824" s="45"/>
      <c r="C824" s="45"/>
      <c r="D824" s="46"/>
      <c r="E824" s="46"/>
      <c r="K824" s="47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1"/>
      <c r="AV824" s="42"/>
      <c r="AZ824" s="43"/>
      <c r="BA824" s="43"/>
      <c r="BB824" s="43"/>
      <c r="BC824" s="43"/>
      <c r="BD824" s="43"/>
    </row>
    <row r="825" spans="2:56" s="15" customFormat="1" ht="15.75">
      <c r="B825" s="45"/>
      <c r="C825" s="45"/>
      <c r="D825" s="46"/>
      <c r="E825" s="46"/>
      <c r="K825" s="47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1"/>
      <c r="AV825" s="42"/>
      <c r="AZ825" s="43"/>
      <c r="BA825" s="43"/>
      <c r="BB825" s="43"/>
      <c r="BC825" s="43"/>
      <c r="BD825" s="43"/>
    </row>
    <row r="826" spans="2:56" s="15" customFormat="1" ht="15.75">
      <c r="B826" s="45"/>
      <c r="C826" s="45"/>
      <c r="D826" s="46"/>
      <c r="E826" s="46"/>
      <c r="K826" s="47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1"/>
      <c r="AV826" s="42"/>
      <c r="AZ826" s="43"/>
      <c r="BA826" s="43"/>
      <c r="BB826" s="43"/>
      <c r="BC826" s="43"/>
      <c r="BD826" s="43"/>
    </row>
    <row r="827" spans="2:56" s="15" customFormat="1" ht="15.75">
      <c r="B827" s="45"/>
      <c r="C827" s="45"/>
      <c r="D827" s="46"/>
      <c r="E827" s="46"/>
      <c r="K827" s="47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1"/>
      <c r="AV827" s="42"/>
      <c r="AZ827" s="43"/>
      <c r="BA827" s="43"/>
      <c r="BB827" s="43"/>
      <c r="BC827" s="43"/>
      <c r="BD827" s="43"/>
    </row>
    <row r="828" spans="2:56" s="15" customFormat="1" ht="15.75">
      <c r="B828" s="45"/>
      <c r="C828" s="45"/>
      <c r="D828" s="46"/>
      <c r="E828" s="46"/>
      <c r="K828" s="47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1"/>
      <c r="AV828" s="42"/>
      <c r="AZ828" s="43"/>
      <c r="BA828" s="43"/>
      <c r="BB828" s="43"/>
      <c r="BC828" s="43"/>
      <c r="BD828" s="43"/>
    </row>
    <row r="829" spans="2:56" s="15" customFormat="1" ht="15.75">
      <c r="B829" s="45"/>
      <c r="C829" s="45"/>
      <c r="D829" s="46"/>
      <c r="E829" s="46"/>
      <c r="K829" s="47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1"/>
      <c r="AV829" s="42"/>
      <c r="AZ829" s="43"/>
      <c r="BA829" s="43"/>
      <c r="BB829" s="43"/>
      <c r="BC829" s="43"/>
      <c r="BD829" s="43"/>
    </row>
    <row r="830" spans="2:56" s="15" customFormat="1" ht="15.75">
      <c r="B830" s="45"/>
      <c r="C830" s="45"/>
      <c r="D830" s="46"/>
      <c r="E830" s="46"/>
      <c r="K830" s="47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1"/>
      <c r="AV830" s="42"/>
      <c r="AZ830" s="43"/>
      <c r="BA830" s="43"/>
      <c r="BB830" s="43"/>
      <c r="BC830" s="43"/>
      <c r="BD830" s="43"/>
    </row>
    <row r="831" spans="2:56" s="15" customFormat="1" ht="15.75">
      <c r="B831" s="45"/>
      <c r="C831" s="45"/>
      <c r="D831" s="46"/>
      <c r="E831" s="46"/>
      <c r="K831" s="47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1"/>
      <c r="AV831" s="42"/>
      <c r="AZ831" s="43"/>
      <c r="BA831" s="43"/>
      <c r="BB831" s="43"/>
      <c r="BC831" s="43"/>
      <c r="BD831" s="43"/>
    </row>
    <row r="832" spans="2:56" s="15" customFormat="1" ht="15.75">
      <c r="B832" s="45"/>
      <c r="C832" s="45"/>
      <c r="D832" s="46"/>
      <c r="E832" s="46"/>
      <c r="K832" s="47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1"/>
      <c r="AV832" s="42"/>
      <c r="AZ832" s="43"/>
      <c r="BA832" s="43"/>
      <c r="BB832" s="43"/>
      <c r="BC832" s="43"/>
      <c r="BD832" s="43"/>
    </row>
    <row r="833" spans="2:56" s="15" customFormat="1" ht="15.75">
      <c r="B833" s="45"/>
      <c r="C833" s="45"/>
      <c r="D833" s="46"/>
      <c r="E833" s="46"/>
      <c r="K833" s="47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1"/>
      <c r="AV833" s="42"/>
      <c r="AZ833" s="43"/>
      <c r="BA833" s="43"/>
      <c r="BB833" s="43"/>
      <c r="BC833" s="43"/>
      <c r="BD833" s="43"/>
    </row>
    <row r="834" spans="2:56" s="15" customFormat="1" ht="15.75">
      <c r="B834" s="45"/>
      <c r="C834" s="45"/>
      <c r="D834" s="46"/>
      <c r="E834" s="46"/>
      <c r="K834" s="47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1"/>
      <c r="AV834" s="42"/>
      <c r="AZ834" s="43"/>
      <c r="BA834" s="43"/>
      <c r="BB834" s="43"/>
      <c r="BC834" s="43"/>
      <c r="BD834" s="43"/>
    </row>
    <row r="835" spans="2:56" s="15" customFormat="1" ht="15.75">
      <c r="B835" s="45"/>
      <c r="C835" s="45"/>
      <c r="D835" s="46"/>
      <c r="E835" s="46"/>
      <c r="K835" s="47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1"/>
      <c r="AV835" s="42"/>
      <c r="AZ835" s="43"/>
      <c r="BA835" s="43"/>
      <c r="BB835" s="43"/>
      <c r="BC835" s="43"/>
      <c r="BD835" s="43"/>
    </row>
    <row r="836" spans="2:56" s="15" customFormat="1" ht="15.75">
      <c r="B836" s="45"/>
      <c r="C836" s="45"/>
      <c r="D836" s="46"/>
      <c r="E836" s="46"/>
      <c r="K836" s="47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1"/>
      <c r="AV836" s="42"/>
      <c r="AZ836" s="43"/>
      <c r="BA836" s="43"/>
      <c r="BB836" s="43"/>
      <c r="BC836" s="43"/>
      <c r="BD836" s="43"/>
    </row>
    <row r="837" spans="2:56" s="15" customFormat="1" ht="15.75">
      <c r="B837" s="45"/>
      <c r="C837" s="45"/>
      <c r="D837" s="46"/>
      <c r="E837" s="46"/>
      <c r="K837" s="47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1"/>
      <c r="AV837" s="42"/>
      <c r="AZ837" s="43"/>
      <c r="BA837" s="43"/>
      <c r="BB837" s="43"/>
      <c r="BC837" s="43"/>
      <c r="BD837" s="43"/>
    </row>
    <row r="838" spans="2:56" s="15" customFormat="1" ht="15.75">
      <c r="B838" s="45"/>
      <c r="C838" s="45"/>
      <c r="D838" s="46"/>
      <c r="E838" s="46"/>
      <c r="K838" s="47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1"/>
      <c r="AV838" s="42"/>
      <c r="AZ838" s="43"/>
      <c r="BA838" s="43"/>
      <c r="BB838" s="43"/>
      <c r="BC838" s="43"/>
      <c r="BD838" s="43"/>
    </row>
    <row r="839" spans="2:56" s="15" customFormat="1" ht="15.75">
      <c r="B839" s="45"/>
      <c r="C839" s="45"/>
      <c r="D839" s="46"/>
      <c r="E839" s="46"/>
      <c r="K839" s="47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1"/>
      <c r="AV839" s="42"/>
      <c r="AZ839" s="43"/>
      <c r="BA839" s="43"/>
      <c r="BB839" s="43"/>
      <c r="BC839" s="43"/>
      <c r="BD839" s="43"/>
    </row>
    <row r="840" spans="2:56" s="15" customFormat="1" ht="15.75">
      <c r="B840" s="45"/>
      <c r="C840" s="45"/>
      <c r="D840" s="46"/>
      <c r="E840" s="46"/>
      <c r="K840" s="47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1"/>
      <c r="AV840" s="42"/>
      <c r="AZ840" s="43"/>
      <c r="BA840" s="43"/>
      <c r="BB840" s="43"/>
      <c r="BC840" s="43"/>
      <c r="BD840" s="43"/>
    </row>
    <row r="841" spans="2:56" s="15" customFormat="1" ht="15.75">
      <c r="B841" s="45"/>
      <c r="C841" s="45"/>
      <c r="D841" s="46"/>
      <c r="E841" s="46"/>
      <c r="K841" s="47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1"/>
      <c r="AV841" s="42"/>
      <c r="AZ841" s="43"/>
      <c r="BA841" s="43"/>
      <c r="BB841" s="43"/>
      <c r="BC841" s="43"/>
      <c r="BD841" s="43"/>
    </row>
    <row r="842" spans="2:56" s="15" customFormat="1" ht="15.75">
      <c r="B842" s="45"/>
      <c r="C842" s="45"/>
      <c r="D842" s="46"/>
      <c r="E842" s="46"/>
      <c r="K842" s="47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1"/>
      <c r="AV842" s="42"/>
      <c r="AZ842" s="43"/>
      <c r="BA842" s="43"/>
      <c r="BB842" s="43"/>
      <c r="BC842" s="43"/>
      <c r="BD842" s="43"/>
    </row>
    <row r="843" spans="2:56" s="15" customFormat="1" ht="15.75">
      <c r="B843" s="45"/>
      <c r="C843" s="45"/>
      <c r="D843" s="46"/>
      <c r="E843" s="46"/>
      <c r="K843" s="47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1"/>
      <c r="AV843" s="42"/>
      <c r="AZ843" s="43"/>
      <c r="BA843" s="43"/>
      <c r="BB843" s="43"/>
      <c r="BC843" s="43"/>
      <c r="BD843" s="43"/>
    </row>
    <row r="844" spans="2:56" s="15" customFormat="1" ht="15.75">
      <c r="B844" s="45"/>
      <c r="C844" s="45"/>
      <c r="D844" s="46"/>
      <c r="E844" s="46"/>
      <c r="K844" s="47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1"/>
      <c r="AV844" s="42"/>
      <c r="AZ844" s="43"/>
      <c r="BA844" s="43"/>
      <c r="BB844" s="43"/>
      <c r="BC844" s="43"/>
      <c r="BD844" s="43"/>
    </row>
    <row r="845" spans="2:56" s="15" customFormat="1" ht="15.75">
      <c r="B845" s="45"/>
      <c r="C845" s="45"/>
      <c r="D845" s="46"/>
      <c r="E845" s="46"/>
      <c r="K845" s="47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1"/>
      <c r="AV845" s="42"/>
      <c r="AZ845" s="43"/>
      <c r="BA845" s="43"/>
      <c r="BB845" s="43"/>
      <c r="BC845" s="43"/>
      <c r="BD845" s="43"/>
    </row>
    <row r="846" spans="2:56" s="15" customFormat="1" ht="15.75">
      <c r="B846" s="45"/>
      <c r="C846" s="45"/>
      <c r="D846" s="46"/>
      <c r="E846" s="46"/>
      <c r="K846" s="47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1"/>
      <c r="AV846" s="42"/>
      <c r="AZ846" s="43"/>
      <c r="BA846" s="43"/>
      <c r="BB846" s="43"/>
      <c r="BC846" s="43"/>
      <c r="BD846" s="43"/>
    </row>
    <row r="847" spans="2:56" s="15" customFormat="1" ht="15.75">
      <c r="B847" s="45"/>
      <c r="C847" s="45"/>
      <c r="D847" s="46"/>
      <c r="E847" s="46"/>
      <c r="K847" s="47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1"/>
      <c r="AV847" s="42"/>
      <c r="AZ847" s="43"/>
      <c r="BA847" s="43"/>
      <c r="BB847" s="43"/>
      <c r="BC847" s="43"/>
      <c r="BD847" s="43"/>
    </row>
    <row r="848" spans="2:56" s="15" customFormat="1" ht="15.75">
      <c r="B848" s="45"/>
      <c r="C848" s="45"/>
      <c r="D848" s="46"/>
      <c r="E848" s="46"/>
      <c r="K848" s="47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1"/>
      <c r="AV848" s="42"/>
      <c r="AZ848" s="43"/>
      <c r="BA848" s="43"/>
      <c r="BB848" s="43"/>
      <c r="BC848" s="43"/>
      <c r="BD848" s="43"/>
    </row>
    <row r="849" spans="2:56" s="15" customFormat="1" ht="15.75">
      <c r="B849" s="45"/>
      <c r="C849" s="45"/>
      <c r="D849" s="46"/>
      <c r="E849" s="46"/>
      <c r="K849" s="47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1"/>
      <c r="AV849" s="42"/>
      <c r="AZ849" s="43"/>
      <c r="BA849" s="43"/>
      <c r="BB849" s="43"/>
      <c r="BC849" s="43"/>
      <c r="BD849" s="43"/>
    </row>
    <row r="850" spans="2:56" s="15" customFormat="1" ht="15.75">
      <c r="B850" s="45"/>
      <c r="C850" s="45"/>
      <c r="D850" s="46"/>
      <c r="E850" s="46"/>
      <c r="K850" s="47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1"/>
      <c r="AV850" s="42"/>
      <c r="AZ850" s="43"/>
      <c r="BA850" s="43"/>
      <c r="BB850" s="43"/>
      <c r="BC850" s="43"/>
      <c r="BD850" s="43"/>
    </row>
    <row r="851" spans="2:56" s="15" customFormat="1" ht="15.75">
      <c r="B851" s="45"/>
      <c r="C851" s="45"/>
      <c r="D851" s="46"/>
      <c r="E851" s="46"/>
      <c r="K851" s="47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1"/>
      <c r="AV851" s="42"/>
      <c r="AZ851" s="43"/>
      <c r="BA851" s="43"/>
      <c r="BB851" s="43"/>
      <c r="BC851" s="43"/>
      <c r="BD851" s="43"/>
    </row>
    <row r="852" spans="2:56" s="15" customFormat="1" ht="15.75">
      <c r="B852" s="45"/>
      <c r="C852" s="45"/>
      <c r="D852" s="46"/>
      <c r="E852" s="46"/>
      <c r="K852" s="47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1"/>
      <c r="AV852" s="42"/>
      <c r="AZ852" s="43"/>
      <c r="BA852" s="43"/>
      <c r="BB852" s="43"/>
      <c r="BC852" s="43"/>
      <c r="BD852" s="43"/>
    </row>
    <row r="853" spans="2:56" s="15" customFormat="1" ht="15.75">
      <c r="B853" s="45"/>
      <c r="C853" s="45"/>
      <c r="D853" s="46"/>
      <c r="E853" s="46"/>
      <c r="K853" s="47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1"/>
      <c r="AV853" s="42"/>
      <c r="AZ853" s="43"/>
      <c r="BA853" s="43"/>
      <c r="BB853" s="43"/>
      <c r="BC853" s="43"/>
      <c r="BD853" s="43"/>
    </row>
    <row r="854" spans="2:56" s="15" customFormat="1" ht="15.75">
      <c r="B854" s="45"/>
      <c r="C854" s="45"/>
      <c r="D854" s="46"/>
      <c r="E854" s="46"/>
      <c r="K854" s="47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1"/>
      <c r="AV854" s="42"/>
      <c r="AZ854" s="43"/>
      <c r="BA854" s="43"/>
      <c r="BB854" s="43"/>
      <c r="BC854" s="43"/>
      <c r="BD854" s="43"/>
    </row>
    <row r="855" spans="2:56" s="15" customFormat="1" ht="15.75">
      <c r="B855" s="45"/>
      <c r="C855" s="45"/>
      <c r="D855" s="46"/>
      <c r="E855" s="46"/>
      <c r="K855" s="47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1"/>
      <c r="AV855" s="42"/>
      <c r="AZ855" s="43"/>
      <c r="BA855" s="43"/>
      <c r="BB855" s="43"/>
      <c r="BC855" s="43"/>
      <c r="BD855" s="43"/>
    </row>
    <row r="856" spans="2:56" s="15" customFormat="1" ht="15.75">
      <c r="B856" s="45"/>
      <c r="C856" s="45"/>
      <c r="D856" s="46"/>
      <c r="E856" s="46"/>
      <c r="K856" s="47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1"/>
      <c r="AV856" s="42"/>
      <c r="AZ856" s="43"/>
      <c r="BA856" s="43"/>
      <c r="BB856" s="43"/>
      <c r="BC856" s="43"/>
      <c r="BD856" s="43"/>
    </row>
    <row r="857" spans="2:56" s="15" customFormat="1" ht="15.75">
      <c r="B857" s="45"/>
      <c r="C857" s="45"/>
      <c r="D857" s="46"/>
      <c r="E857" s="46"/>
      <c r="K857" s="47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1"/>
      <c r="AV857" s="42"/>
      <c r="AZ857" s="43"/>
      <c r="BA857" s="43"/>
      <c r="BB857" s="43"/>
      <c r="BC857" s="43"/>
      <c r="BD857" s="43"/>
    </row>
    <row r="858" spans="2:56" s="15" customFormat="1" ht="15.75">
      <c r="B858" s="45"/>
      <c r="C858" s="45"/>
      <c r="D858" s="46"/>
      <c r="E858" s="46"/>
      <c r="K858" s="47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1"/>
      <c r="AV858" s="42"/>
      <c r="AZ858" s="43"/>
      <c r="BA858" s="43"/>
      <c r="BB858" s="43"/>
      <c r="BC858" s="43"/>
      <c r="BD858" s="43"/>
    </row>
    <row r="859" spans="2:56" s="15" customFormat="1" ht="15.75">
      <c r="B859" s="45"/>
      <c r="C859" s="45"/>
      <c r="D859" s="46"/>
      <c r="E859" s="46"/>
      <c r="K859" s="47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1"/>
      <c r="AV859" s="42"/>
      <c r="AZ859" s="43"/>
      <c r="BA859" s="43"/>
      <c r="BB859" s="43"/>
      <c r="BC859" s="43"/>
      <c r="BD859" s="43"/>
    </row>
    <row r="860" spans="2:56" s="15" customFormat="1" ht="15.75">
      <c r="B860" s="45"/>
      <c r="C860" s="45"/>
      <c r="D860" s="46"/>
      <c r="E860" s="46"/>
      <c r="K860" s="47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1"/>
      <c r="AV860" s="42"/>
      <c r="AZ860" s="43"/>
      <c r="BA860" s="43"/>
      <c r="BB860" s="43"/>
      <c r="BC860" s="43"/>
      <c r="BD860" s="43"/>
    </row>
    <row r="861" spans="2:56" s="15" customFormat="1" ht="15.75">
      <c r="B861" s="45"/>
      <c r="C861" s="45"/>
      <c r="D861" s="46"/>
      <c r="E861" s="46"/>
      <c r="K861" s="47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1"/>
      <c r="AV861" s="42"/>
      <c r="AZ861" s="43"/>
      <c r="BA861" s="43"/>
      <c r="BB861" s="43"/>
      <c r="BC861" s="43"/>
      <c r="BD861" s="43"/>
    </row>
    <row r="862" spans="2:56" s="15" customFormat="1" ht="15.75">
      <c r="B862" s="45"/>
      <c r="C862" s="45"/>
      <c r="D862" s="46"/>
      <c r="E862" s="46"/>
      <c r="K862" s="47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1"/>
      <c r="AV862" s="42"/>
      <c r="AZ862" s="43"/>
      <c r="BA862" s="43"/>
      <c r="BB862" s="43"/>
      <c r="BC862" s="43"/>
      <c r="BD862" s="43"/>
    </row>
    <row r="863" spans="2:56" s="15" customFormat="1" ht="15.75">
      <c r="B863" s="45"/>
      <c r="C863" s="45"/>
      <c r="D863" s="46"/>
      <c r="E863" s="46"/>
      <c r="K863" s="47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1"/>
      <c r="AV863" s="42"/>
      <c r="AZ863" s="43"/>
      <c r="BA863" s="43"/>
      <c r="BB863" s="43"/>
      <c r="BC863" s="43"/>
      <c r="BD863" s="43"/>
    </row>
    <row r="864" spans="2:56" s="15" customFormat="1" ht="15.75">
      <c r="B864" s="45"/>
      <c r="C864" s="45"/>
      <c r="D864" s="46"/>
      <c r="E864" s="46"/>
      <c r="K864" s="47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1"/>
      <c r="AV864" s="42"/>
      <c r="AZ864" s="43"/>
      <c r="BA864" s="43"/>
      <c r="BB864" s="43"/>
      <c r="BC864" s="43"/>
      <c r="BD864" s="43"/>
    </row>
    <row r="865" spans="2:56" s="15" customFormat="1" ht="15.75">
      <c r="B865" s="45"/>
      <c r="C865" s="45"/>
      <c r="D865" s="46"/>
      <c r="E865" s="46"/>
      <c r="K865" s="47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1"/>
      <c r="AV865" s="42"/>
      <c r="AZ865" s="43"/>
      <c r="BA865" s="43"/>
      <c r="BB865" s="43"/>
      <c r="BC865" s="43"/>
      <c r="BD865" s="43"/>
    </row>
    <row r="866" spans="2:56" s="15" customFormat="1" ht="15.75">
      <c r="B866" s="45"/>
      <c r="C866" s="45"/>
      <c r="D866" s="46"/>
      <c r="E866" s="46"/>
      <c r="K866" s="47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1"/>
      <c r="AV866" s="42"/>
      <c r="AZ866" s="43"/>
      <c r="BA866" s="43"/>
      <c r="BB866" s="43"/>
      <c r="BC866" s="43"/>
      <c r="BD866" s="43"/>
    </row>
    <row r="867" spans="2:56" s="15" customFormat="1" ht="15.75">
      <c r="B867" s="45"/>
      <c r="C867" s="45"/>
      <c r="D867" s="46"/>
      <c r="E867" s="46"/>
      <c r="K867" s="47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1"/>
      <c r="AV867" s="42"/>
      <c r="AZ867" s="43"/>
      <c r="BA867" s="43"/>
      <c r="BB867" s="43"/>
      <c r="BC867" s="43"/>
      <c r="BD867" s="43"/>
    </row>
    <row r="868" spans="2:56" s="15" customFormat="1" ht="15.75">
      <c r="B868" s="45"/>
      <c r="C868" s="45"/>
      <c r="D868" s="46"/>
      <c r="E868" s="46"/>
      <c r="K868" s="47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1"/>
      <c r="AV868" s="42"/>
      <c r="AZ868" s="43"/>
      <c r="BA868" s="43"/>
      <c r="BB868" s="43"/>
      <c r="BC868" s="43"/>
      <c r="BD868" s="43"/>
    </row>
    <row r="869" spans="2:56" s="15" customFormat="1" ht="15.75">
      <c r="B869" s="45"/>
      <c r="C869" s="45"/>
      <c r="D869" s="46"/>
      <c r="E869" s="46"/>
      <c r="K869" s="47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1"/>
      <c r="AV869" s="42"/>
      <c r="AZ869" s="43"/>
      <c r="BA869" s="43"/>
      <c r="BB869" s="43"/>
      <c r="BC869" s="43"/>
      <c r="BD869" s="43"/>
    </row>
    <row r="870" spans="2:56" s="15" customFormat="1" ht="15.75">
      <c r="B870" s="45"/>
      <c r="C870" s="45"/>
      <c r="D870" s="46"/>
      <c r="E870" s="46"/>
      <c r="K870" s="47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1"/>
      <c r="AV870" s="42"/>
      <c r="AZ870" s="43"/>
      <c r="BA870" s="43"/>
      <c r="BB870" s="43"/>
      <c r="BC870" s="43"/>
      <c r="BD870" s="43"/>
    </row>
    <row r="871" spans="2:56" s="15" customFormat="1" ht="15.75">
      <c r="B871" s="45"/>
      <c r="C871" s="45"/>
      <c r="D871" s="46"/>
      <c r="E871" s="46"/>
      <c r="K871" s="47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1"/>
      <c r="AV871" s="42"/>
      <c r="AZ871" s="43"/>
      <c r="BA871" s="43"/>
      <c r="BB871" s="43"/>
      <c r="BC871" s="43"/>
      <c r="BD871" s="43"/>
    </row>
    <row r="872" spans="2:56" s="15" customFormat="1" ht="15.75">
      <c r="B872" s="45"/>
      <c r="C872" s="45"/>
      <c r="D872" s="46"/>
      <c r="E872" s="46"/>
      <c r="K872" s="47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1"/>
      <c r="AV872" s="42"/>
      <c r="AZ872" s="43"/>
      <c r="BA872" s="43"/>
      <c r="BB872" s="43"/>
      <c r="BC872" s="43"/>
      <c r="BD872" s="43"/>
    </row>
    <row r="873" spans="2:56" s="15" customFormat="1" ht="15.75">
      <c r="B873" s="45"/>
      <c r="C873" s="45"/>
      <c r="D873" s="46"/>
      <c r="E873" s="46"/>
      <c r="K873" s="47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1"/>
      <c r="AV873" s="42"/>
      <c r="AZ873" s="43"/>
      <c r="BA873" s="43"/>
      <c r="BB873" s="43"/>
      <c r="BC873" s="43"/>
      <c r="BD873" s="43"/>
    </row>
    <row r="874" spans="2:56" s="15" customFormat="1" ht="15.75">
      <c r="B874" s="45"/>
      <c r="C874" s="45"/>
      <c r="D874" s="46"/>
      <c r="E874" s="46"/>
      <c r="K874" s="47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1"/>
      <c r="AV874" s="42"/>
      <c r="AZ874" s="43"/>
      <c r="BA874" s="43"/>
      <c r="BB874" s="43"/>
      <c r="BC874" s="43"/>
      <c r="BD874" s="43"/>
    </row>
    <row r="875" spans="2:56" s="15" customFormat="1" ht="15.75">
      <c r="B875" s="45"/>
      <c r="C875" s="45"/>
      <c r="D875" s="46"/>
      <c r="E875" s="46"/>
      <c r="K875" s="47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1"/>
      <c r="AV875" s="42"/>
      <c r="AZ875" s="43"/>
      <c r="BA875" s="43"/>
      <c r="BB875" s="43"/>
      <c r="BC875" s="43"/>
      <c r="BD875" s="43"/>
    </row>
    <row r="876" spans="2:56" s="15" customFormat="1" ht="15.75">
      <c r="B876" s="45"/>
      <c r="C876" s="45"/>
      <c r="D876" s="46"/>
      <c r="E876" s="46"/>
      <c r="K876" s="47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1"/>
      <c r="AV876" s="42"/>
      <c r="AZ876" s="43"/>
      <c r="BA876" s="43"/>
      <c r="BB876" s="43"/>
      <c r="BC876" s="43"/>
      <c r="BD876" s="43"/>
    </row>
    <row r="877" spans="2:56" s="15" customFormat="1" ht="15.75">
      <c r="B877" s="45"/>
      <c r="C877" s="45"/>
      <c r="D877" s="46"/>
      <c r="E877" s="46"/>
      <c r="K877" s="47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1"/>
      <c r="AV877" s="42"/>
      <c r="AZ877" s="43"/>
      <c r="BA877" s="43"/>
      <c r="BB877" s="43"/>
      <c r="BC877" s="43"/>
      <c r="BD877" s="43"/>
    </row>
    <row r="878" spans="2:56" s="15" customFormat="1" ht="15.75">
      <c r="B878" s="45"/>
      <c r="C878" s="45"/>
      <c r="D878" s="46"/>
      <c r="E878" s="46"/>
      <c r="K878" s="47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1"/>
      <c r="AV878" s="42"/>
      <c r="AZ878" s="43"/>
      <c r="BA878" s="43"/>
      <c r="BB878" s="43"/>
      <c r="BC878" s="43"/>
      <c r="BD878" s="43"/>
    </row>
    <row r="879" spans="2:56" s="15" customFormat="1" ht="15.75">
      <c r="B879" s="45"/>
      <c r="C879" s="45"/>
      <c r="D879" s="46"/>
      <c r="E879" s="46"/>
      <c r="K879" s="47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1"/>
      <c r="AV879" s="42"/>
      <c r="AZ879" s="43"/>
      <c r="BA879" s="43"/>
      <c r="BB879" s="43"/>
      <c r="BC879" s="43"/>
      <c r="BD879" s="43"/>
    </row>
    <row r="880" spans="2:56" s="15" customFormat="1" ht="15.75">
      <c r="B880" s="45"/>
      <c r="C880" s="45"/>
      <c r="D880" s="46"/>
      <c r="E880" s="46"/>
      <c r="K880" s="47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1"/>
      <c r="AV880" s="42"/>
      <c r="AZ880" s="43"/>
      <c r="BA880" s="43"/>
      <c r="BB880" s="43"/>
      <c r="BC880" s="43"/>
      <c r="BD880" s="43"/>
    </row>
    <row r="881" spans="2:56" s="15" customFormat="1" ht="15.75">
      <c r="B881" s="45"/>
      <c r="C881" s="45"/>
      <c r="D881" s="46"/>
      <c r="E881" s="46"/>
      <c r="K881" s="47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1"/>
      <c r="AV881" s="42"/>
      <c r="AZ881" s="43"/>
      <c r="BA881" s="43"/>
      <c r="BB881" s="43"/>
      <c r="BC881" s="43"/>
      <c r="BD881" s="43"/>
    </row>
    <row r="882" spans="2:56" s="15" customFormat="1" ht="15.75">
      <c r="B882" s="45"/>
      <c r="C882" s="45"/>
      <c r="D882" s="46"/>
      <c r="E882" s="46"/>
      <c r="K882" s="47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1"/>
      <c r="AV882" s="42"/>
      <c r="AZ882" s="43"/>
      <c r="BA882" s="43"/>
      <c r="BB882" s="43"/>
      <c r="BC882" s="43"/>
      <c r="BD882" s="43"/>
    </row>
    <row r="883" spans="2:56" s="15" customFormat="1" ht="15.75">
      <c r="B883" s="45"/>
      <c r="C883" s="45"/>
      <c r="D883" s="46"/>
      <c r="E883" s="46"/>
      <c r="K883" s="47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1"/>
      <c r="AV883" s="42"/>
      <c r="AZ883" s="43"/>
      <c r="BA883" s="43"/>
      <c r="BB883" s="43"/>
      <c r="BC883" s="43"/>
      <c r="BD883" s="43"/>
    </row>
    <row r="884" spans="2:56" s="15" customFormat="1" ht="15.75">
      <c r="B884" s="45"/>
      <c r="C884" s="45"/>
      <c r="D884" s="46"/>
      <c r="E884" s="46"/>
      <c r="K884" s="47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1"/>
      <c r="AV884" s="42"/>
      <c r="AZ884" s="43"/>
      <c r="BA884" s="43"/>
      <c r="BB884" s="43"/>
      <c r="BC884" s="43"/>
      <c r="BD884" s="43"/>
    </row>
    <row r="885" spans="2:56" s="15" customFormat="1" ht="15.75">
      <c r="B885" s="45"/>
      <c r="C885" s="45"/>
      <c r="D885" s="46"/>
      <c r="E885" s="46"/>
      <c r="K885" s="47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1"/>
      <c r="AV885" s="42"/>
      <c r="AZ885" s="43"/>
      <c r="BA885" s="43"/>
      <c r="BB885" s="43"/>
      <c r="BC885" s="43"/>
      <c r="BD885" s="43"/>
    </row>
    <row r="886" spans="2:56" s="15" customFormat="1" ht="15.75">
      <c r="B886" s="45"/>
      <c r="C886" s="45"/>
      <c r="D886" s="46"/>
      <c r="E886" s="46"/>
      <c r="K886" s="47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1"/>
      <c r="AV886" s="42"/>
      <c r="AZ886" s="43"/>
      <c r="BA886" s="43"/>
      <c r="BB886" s="43"/>
      <c r="BC886" s="43"/>
      <c r="BD886" s="43"/>
    </row>
    <row r="887" spans="2:56" s="15" customFormat="1" ht="15.75">
      <c r="B887" s="45"/>
      <c r="C887" s="45"/>
      <c r="D887" s="46"/>
      <c r="E887" s="46"/>
      <c r="K887" s="47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1"/>
      <c r="AV887" s="42"/>
      <c r="AZ887" s="43"/>
      <c r="BA887" s="43"/>
      <c r="BB887" s="43"/>
      <c r="BC887" s="43"/>
      <c r="BD887" s="43"/>
    </row>
    <row r="888" spans="2:56" s="15" customFormat="1" ht="15.75">
      <c r="B888" s="45"/>
      <c r="C888" s="45"/>
      <c r="D888" s="46"/>
      <c r="E888" s="46"/>
      <c r="K888" s="47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1"/>
      <c r="AV888" s="42"/>
      <c r="AZ888" s="43"/>
      <c r="BA888" s="43"/>
      <c r="BB888" s="43"/>
      <c r="BC888" s="43"/>
      <c r="BD888" s="43"/>
    </row>
    <row r="889" spans="2:56" s="15" customFormat="1" ht="15.75">
      <c r="B889" s="45"/>
      <c r="C889" s="45"/>
      <c r="D889" s="46"/>
      <c r="E889" s="46"/>
      <c r="K889" s="47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1"/>
      <c r="AV889" s="42"/>
      <c r="AZ889" s="43"/>
      <c r="BA889" s="43"/>
      <c r="BB889" s="43"/>
      <c r="BC889" s="43"/>
      <c r="BD889" s="43"/>
    </row>
    <row r="890" spans="2:56" s="15" customFormat="1" ht="15.75">
      <c r="B890" s="45"/>
      <c r="C890" s="45"/>
      <c r="D890" s="46"/>
      <c r="E890" s="46"/>
      <c r="K890" s="47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1"/>
      <c r="AV890" s="42"/>
      <c r="AZ890" s="43"/>
      <c r="BA890" s="43"/>
      <c r="BB890" s="43"/>
      <c r="BC890" s="43"/>
      <c r="BD890" s="43"/>
    </row>
    <row r="891" spans="2:56" s="15" customFormat="1" ht="15.75">
      <c r="B891" s="45"/>
      <c r="C891" s="45"/>
      <c r="D891" s="46"/>
      <c r="E891" s="46"/>
      <c r="K891" s="47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1"/>
      <c r="AV891" s="42"/>
      <c r="AZ891" s="43"/>
      <c r="BA891" s="43"/>
      <c r="BB891" s="43"/>
      <c r="BC891" s="43"/>
      <c r="BD891" s="43"/>
    </row>
    <row r="892" spans="2:56" s="15" customFormat="1" ht="15.75">
      <c r="B892" s="45"/>
      <c r="C892" s="45"/>
      <c r="D892" s="46"/>
      <c r="E892" s="46"/>
      <c r="K892" s="47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1"/>
      <c r="AV892" s="42"/>
      <c r="AZ892" s="43"/>
      <c r="BA892" s="43"/>
      <c r="BB892" s="43"/>
      <c r="BC892" s="43"/>
      <c r="BD892" s="43"/>
    </row>
    <row r="893" spans="2:56" s="15" customFormat="1" ht="15.75">
      <c r="B893" s="45"/>
      <c r="C893" s="45"/>
      <c r="D893" s="46"/>
      <c r="E893" s="46"/>
      <c r="K893" s="47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1"/>
      <c r="AV893" s="42"/>
      <c r="AZ893" s="43"/>
      <c r="BA893" s="43"/>
      <c r="BB893" s="43"/>
      <c r="BC893" s="43"/>
      <c r="BD893" s="43"/>
    </row>
    <row r="894" spans="2:56" s="15" customFormat="1" ht="15.75">
      <c r="B894" s="45"/>
      <c r="C894" s="45"/>
      <c r="D894" s="46"/>
      <c r="E894" s="46"/>
      <c r="K894" s="47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1"/>
      <c r="AV894" s="42"/>
      <c r="AZ894" s="43"/>
      <c r="BA894" s="43"/>
      <c r="BB894" s="43"/>
      <c r="BC894" s="43"/>
      <c r="BD894" s="43"/>
    </row>
    <row r="895" spans="2:56" s="15" customFormat="1" ht="15.75">
      <c r="B895" s="45"/>
      <c r="C895" s="45"/>
      <c r="D895" s="46"/>
      <c r="E895" s="46"/>
      <c r="K895" s="47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1"/>
      <c r="AV895" s="42"/>
      <c r="AZ895" s="43"/>
      <c r="BA895" s="43"/>
      <c r="BB895" s="43"/>
      <c r="BC895" s="43"/>
      <c r="BD895" s="43"/>
    </row>
    <row r="896" spans="2:56" s="15" customFormat="1" ht="15.75">
      <c r="B896" s="45"/>
      <c r="C896" s="45"/>
      <c r="D896" s="46"/>
      <c r="E896" s="46"/>
      <c r="K896" s="47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1"/>
      <c r="AV896" s="42"/>
      <c r="AZ896" s="43"/>
      <c r="BA896" s="43"/>
      <c r="BB896" s="43"/>
      <c r="BC896" s="43"/>
      <c r="BD896" s="43"/>
    </row>
    <row r="897" spans="2:56" s="15" customFormat="1" ht="15.75">
      <c r="B897" s="45"/>
      <c r="C897" s="45"/>
      <c r="D897" s="46"/>
      <c r="E897" s="46"/>
      <c r="K897" s="47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1"/>
      <c r="AV897" s="42"/>
      <c r="AZ897" s="43"/>
      <c r="BA897" s="43"/>
      <c r="BB897" s="43"/>
      <c r="BC897" s="43"/>
      <c r="BD897" s="43"/>
    </row>
    <row r="898" spans="2:56" s="15" customFormat="1" ht="15.75">
      <c r="B898" s="45"/>
      <c r="C898" s="45"/>
      <c r="D898" s="46"/>
      <c r="E898" s="46"/>
      <c r="K898" s="47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1"/>
      <c r="AV898" s="42"/>
      <c r="AZ898" s="43"/>
      <c r="BA898" s="43"/>
      <c r="BB898" s="43"/>
      <c r="BC898" s="43"/>
      <c r="BD898" s="43"/>
    </row>
    <row r="899" spans="2:56" s="15" customFormat="1" ht="15.75">
      <c r="B899" s="45"/>
      <c r="C899" s="45"/>
      <c r="D899" s="46"/>
      <c r="E899" s="46"/>
      <c r="K899" s="47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1"/>
      <c r="AV899" s="42"/>
      <c r="AZ899" s="43"/>
      <c r="BA899" s="43"/>
      <c r="BB899" s="43"/>
      <c r="BC899" s="43"/>
      <c r="BD899" s="43"/>
    </row>
    <row r="900" spans="2:56" s="15" customFormat="1" ht="15.75">
      <c r="B900" s="45"/>
      <c r="C900" s="45"/>
      <c r="D900" s="46"/>
      <c r="E900" s="46"/>
      <c r="K900" s="47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1"/>
      <c r="AV900" s="42"/>
      <c r="AZ900" s="43"/>
      <c r="BA900" s="43"/>
      <c r="BB900" s="43"/>
      <c r="BC900" s="43"/>
      <c r="BD900" s="43"/>
    </row>
    <row r="901" spans="2:56" s="15" customFormat="1" ht="15.75">
      <c r="B901" s="45"/>
      <c r="C901" s="45"/>
      <c r="D901" s="46"/>
      <c r="E901" s="46"/>
      <c r="K901" s="47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1"/>
      <c r="AV901" s="42"/>
      <c r="AZ901" s="43"/>
      <c r="BA901" s="43"/>
      <c r="BB901" s="43"/>
      <c r="BC901" s="43"/>
      <c r="BD901" s="43"/>
    </row>
    <row r="902" spans="2:56" s="15" customFormat="1" ht="15.75">
      <c r="B902" s="45"/>
      <c r="C902" s="45"/>
      <c r="D902" s="46"/>
      <c r="E902" s="46"/>
      <c r="K902" s="47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1"/>
      <c r="AV902" s="42"/>
      <c r="AZ902" s="43"/>
      <c r="BA902" s="43"/>
      <c r="BB902" s="43"/>
      <c r="BC902" s="43"/>
      <c r="BD902" s="43"/>
    </row>
    <row r="903" spans="2:56" s="15" customFormat="1" ht="15.75">
      <c r="B903" s="45"/>
      <c r="C903" s="45"/>
      <c r="D903" s="46"/>
      <c r="E903" s="46"/>
      <c r="K903" s="47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1"/>
      <c r="AV903" s="42"/>
      <c r="AZ903" s="43"/>
      <c r="BA903" s="43"/>
      <c r="BB903" s="43"/>
      <c r="BC903" s="43"/>
      <c r="BD903" s="43"/>
    </row>
    <row r="904" spans="2:56" s="15" customFormat="1" ht="15.75">
      <c r="B904" s="45"/>
      <c r="C904" s="45"/>
      <c r="D904" s="46"/>
      <c r="E904" s="46"/>
      <c r="K904" s="47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1"/>
      <c r="AV904" s="42"/>
      <c r="AZ904" s="43"/>
      <c r="BA904" s="43"/>
      <c r="BB904" s="43"/>
      <c r="BC904" s="43"/>
      <c r="BD904" s="43"/>
    </row>
    <row r="905" spans="2:56" s="15" customFormat="1" ht="15.75">
      <c r="B905" s="45"/>
      <c r="C905" s="45"/>
      <c r="D905" s="46"/>
      <c r="E905" s="46"/>
      <c r="K905" s="47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1"/>
      <c r="AV905" s="42"/>
      <c r="AZ905" s="43"/>
      <c r="BA905" s="43"/>
      <c r="BB905" s="43"/>
      <c r="BC905" s="43"/>
      <c r="BD905" s="43"/>
    </row>
    <row r="906" spans="2:56" s="15" customFormat="1" ht="15.75">
      <c r="B906" s="45"/>
      <c r="C906" s="45"/>
      <c r="D906" s="46"/>
      <c r="E906" s="46"/>
      <c r="K906" s="47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1"/>
      <c r="AV906" s="42"/>
      <c r="AZ906" s="43"/>
      <c r="BA906" s="43"/>
      <c r="BB906" s="43"/>
      <c r="BC906" s="43"/>
      <c r="BD906" s="43"/>
    </row>
    <row r="907" spans="2:56" s="15" customFormat="1" ht="15.75">
      <c r="B907" s="45"/>
      <c r="C907" s="45"/>
      <c r="D907" s="46"/>
      <c r="E907" s="46"/>
      <c r="K907" s="47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1"/>
      <c r="AV907" s="42"/>
      <c r="AZ907" s="43"/>
      <c r="BA907" s="43"/>
      <c r="BB907" s="43"/>
      <c r="BC907" s="43"/>
      <c r="BD907" s="43"/>
    </row>
    <row r="908" spans="2:56" s="15" customFormat="1" ht="15.75">
      <c r="B908" s="45"/>
      <c r="C908" s="45"/>
      <c r="D908" s="46"/>
      <c r="E908" s="46"/>
      <c r="K908" s="47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1"/>
      <c r="AV908" s="42"/>
      <c r="AZ908" s="43"/>
      <c r="BA908" s="43"/>
      <c r="BB908" s="43"/>
      <c r="BC908" s="43"/>
      <c r="BD908" s="43"/>
    </row>
    <row r="909" spans="2:56" s="15" customFormat="1" ht="15.75">
      <c r="B909" s="45"/>
      <c r="C909" s="45"/>
      <c r="D909" s="46"/>
      <c r="E909" s="46"/>
      <c r="K909" s="47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1"/>
      <c r="AV909" s="42"/>
      <c r="AZ909" s="43"/>
      <c r="BA909" s="43"/>
      <c r="BB909" s="43"/>
      <c r="BC909" s="43"/>
      <c r="BD909" s="43"/>
    </row>
    <row r="910" spans="2:56" s="15" customFormat="1" ht="15.75">
      <c r="B910" s="45"/>
      <c r="C910" s="45"/>
      <c r="D910" s="46"/>
      <c r="E910" s="46"/>
      <c r="K910" s="47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1"/>
      <c r="AV910" s="42"/>
      <c r="AZ910" s="43"/>
      <c r="BA910" s="43"/>
      <c r="BB910" s="43"/>
      <c r="BC910" s="43"/>
      <c r="BD910" s="43"/>
    </row>
    <row r="911" spans="2:56" s="15" customFormat="1" ht="15.75">
      <c r="B911" s="45"/>
      <c r="C911" s="45"/>
      <c r="D911" s="46"/>
      <c r="E911" s="46"/>
      <c r="K911" s="47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1"/>
      <c r="AV911" s="42"/>
      <c r="AZ911" s="43"/>
      <c r="BA911" s="43"/>
      <c r="BB911" s="43"/>
      <c r="BC911" s="43"/>
      <c r="BD911" s="43"/>
    </row>
    <row r="912" spans="2:56" s="15" customFormat="1" ht="15.75">
      <c r="B912" s="45"/>
      <c r="C912" s="45"/>
      <c r="D912" s="46"/>
      <c r="E912" s="46"/>
      <c r="K912" s="47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1"/>
      <c r="AV912" s="42"/>
      <c r="AZ912" s="43"/>
      <c r="BA912" s="43"/>
      <c r="BB912" s="43"/>
      <c r="BC912" s="43"/>
      <c r="BD912" s="43"/>
    </row>
    <row r="913" spans="2:56" s="15" customFormat="1" ht="15.75">
      <c r="B913" s="45"/>
      <c r="C913" s="45"/>
      <c r="D913" s="46"/>
      <c r="E913" s="46"/>
      <c r="K913" s="47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1"/>
      <c r="AV913" s="42"/>
      <c r="AZ913" s="43"/>
      <c r="BA913" s="43"/>
      <c r="BB913" s="43"/>
      <c r="BC913" s="43"/>
      <c r="BD913" s="43"/>
    </row>
    <row r="914" spans="2:56" s="15" customFormat="1" ht="15.75">
      <c r="B914" s="45"/>
      <c r="C914" s="45"/>
      <c r="D914" s="46"/>
      <c r="E914" s="46"/>
      <c r="K914" s="47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1"/>
      <c r="AV914" s="42"/>
      <c r="AZ914" s="43"/>
      <c r="BA914" s="43"/>
      <c r="BB914" s="43"/>
      <c r="BC914" s="43"/>
      <c r="BD914" s="43"/>
    </row>
    <row r="915" spans="2:56" s="15" customFormat="1" ht="15.75">
      <c r="B915" s="45"/>
      <c r="C915" s="45"/>
      <c r="D915" s="46"/>
      <c r="E915" s="46"/>
      <c r="K915" s="47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1"/>
      <c r="AV915" s="42"/>
      <c r="AZ915" s="43"/>
      <c r="BA915" s="43"/>
      <c r="BB915" s="43"/>
      <c r="BC915" s="43"/>
      <c r="BD915" s="43"/>
    </row>
    <row r="916" spans="2:56" s="15" customFormat="1" ht="15.75">
      <c r="B916" s="45"/>
      <c r="C916" s="45"/>
      <c r="D916" s="46"/>
      <c r="E916" s="46"/>
      <c r="K916" s="47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1"/>
      <c r="AV916" s="42"/>
      <c r="AZ916" s="43"/>
      <c r="BA916" s="43"/>
      <c r="BB916" s="43"/>
      <c r="BC916" s="43"/>
      <c r="BD916" s="43"/>
    </row>
    <row r="917" spans="2:56" s="15" customFormat="1" ht="15.75">
      <c r="B917" s="45"/>
      <c r="C917" s="45"/>
      <c r="D917" s="46"/>
      <c r="E917" s="46"/>
      <c r="K917" s="47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1"/>
      <c r="AV917" s="42"/>
      <c r="AZ917" s="43"/>
      <c r="BA917" s="43"/>
      <c r="BB917" s="43"/>
      <c r="BC917" s="43"/>
      <c r="BD917" s="43"/>
    </row>
    <row r="918" spans="2:56" s="15" customFormat="1" ht="15.75">
      <c r="B918" s="45"/>
      <c r="C918" s="45"/>
      <c r="D918" s="46"/>
      <c r="E918" s="46"/>
      <c r="K918" s="47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1"/>
      <c r="AV918" s="42"/>
      <c r="AZ918" s="43"/>
      <c r="BA918" s="43"/>
      <c r="BB918" s="43"/>
      <c r="BC918" s="43"/>
      <c r="BD918" s="43"/>
    </row>
    <row r="919" spans="2:56" s="15" customFormat="1" ht="15.75">
      <c r="B919" s="45"/>
      <c r="C919" s="45"/>
      <c r="D919" s="46"/>
      <c r="E919" s="46"/>
      <c r="K919" s="47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1"/>
      <c r="AV919" s="42"/>
      <c r="AZ919" s="43"/>
      <c r="BA919" s="43"/>
      <c r="BB919" s="43"/>
      <c r="BC919" s="43"/>
      <c r="BD919" s="43"/>
    </row>
    <row r="920" spans="2:56" s="15" customFormat="1" ht="15.75">
      <c r="B920" s="45"/>
      <c r="C920" s="45"/>
      <c r="D920" s="46"/>
      <c r="E920" s="46"/>
      <c r="K920" s="47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1"/>
      <c r="AV920" s="42"/>
      <c r="AZ920" s="43"/>
      <c r="BA920" s="43"/>
      <c r="BB920" s="43"/>
      <c r="BC920" s="43"/>
      <c r="BD920" s="43"/>
    </row>
    <row r="921" spans="2:56" s="15" customFormat="1" ht="15.75">
      <c r="B921" s="45"/>
      <c r="C921" s="45"/>
      <c r="D921" s="46"/>
      <c r="E921" s="46"/>
      <c r="K921" s="47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1"/>
      <c r="AV921" s="42"/>
      <c r="AZ921" s="43"/>
      <c r="BA921" s="43"/>
      <c r="BB921" s="43"/>
      <c r="BC921" s="43"/>
      <c r="BD921" s="43"/>
    </row>
    <row r="922" spans="2:56" s="15" customFormat="1" ht="15.75">
      <c r="B922" s="45"/>
      <c r="C922" s="45"/>
      <c r="D922" s="46"/>
      <c r="E922" s="46"/>
      <c r="K922" s="47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1"/>
      <c r="AV922" s="42"/>
      <c r="AZ922" s="43"/>
      <c r="BA922" s="43"/>
      <c r="BB922" s="43"/>
      <c r="BC922" s="43"/>
      <c r="BD922" s="43"/>
    </row>
    <row r="923" spans="2:56" s="15" customFormat="1" ht="15.75">
      <c r="B923" s="45"/>
      <c r="C923" s="45"/>
      <c r="D923" s="46"/>
      <c r="E923" s="46"/>
      <c r="K923" s="47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1"/>
      <c r="AV923" s="42"/>
      <c r="AZ923" s="43"/>
      <c r="BA923" s="43"/>
      <c r="BB923" s="43"/>
      <c r="BC923" s="43"/>
      <c r="BD923" s="43"/>
    </row>
    <row r="924" spans="2:56" s="15" customFormat="1" ht="15.75">
      <c r="B924" s="45"/>
      <c r="C924" s="45"/>
      <c r="D924" s="46"/>
      <c r="E924" s="46"/>
      <c r="K924" s="47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1"/>
      <c r="AV924" s="42"/>
      <c r="AZ924" s="43"/>
      <c r="BA924" s="43"/>
      <c r="BB924" s="43"/>
      <c r="BC924" s="43"/>
      <c r="BD924" s="43"/>
    </row>
    <row r="925" spans="2:56" s="15" customFormat="1" ht="15.75">
      <c r="B925" s="45"/>
      <c r="C925" s="45"/>
      <c r="D925" s="46"/>
      <c r="E925" s="46"/>
      <c r="K925" s="47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1"/>
      <c r="AV925" s="42"/>
      <c r="AZ925" s="43"/>
      <c r="BA925" s="43"/>
      <c r="BB925" s="43"/>
      <c r="BC925" s="43"/>
      <c r="BD925" s="43"/>
    </row>
    <row r="926" spans="2:56" s="15" customFormat="1" ht="15.75">
      <c r="B926" s="45"/>
      <c r="C926" s="45"/>
      <c r="D926" s="46"/>
      <c r="E926" s="46"/>
      <c r="K926" s="47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1"/>
      <c r="AV926" s="42"/>
      <c r="AZ926" s="43"/>
      <c r="BA926" s="43"/>
      <c r="BB926" s="43"/>
      <c r="BC926" s="43"/>
      <c r="BD926" s="43"/>
    </row>
    <row r="927" spans="2:56" s="15" customFormat="1" ht="15.75">
      <c r="B927" s="45"/>
      <c r="C927" s="45"/>
      <c r="D927" s="46"/>
      <c r="E927" s="46"/>
      <c r="K927" s="47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1"/>
      <c r="AV927" s="42"/>
      <c r="AZ927" s="43"/>
      <c r="BA927" s="43"/>
      <c r="BB927" s="43"/>
      <c r="BC927" s="43"/>
      <c r="BD927" s="43"/>
    </row>
    <row r="928" spans="2:56" s="15" customFormat="1" ht="15.75">
      <c r="B928" s="45"/>
      <c r="C928" s="45"/>
      <c r="D928" s="46"/>
      <c r="E928" s="46"/>
      <c r="K928" s="47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1"/>
      <c r="AV928" s="42"/>
      <c r="AZ928" s="43"/>
      <c r="BA928" s="43"/>
      <c r="BB928" s="43"/>
      <c r="BC928" s="43"/>
      <c r="BD928" s="43"/>
    </row>
    <row r="929" spans="2:56" s="15" customFormat="1" ht="15.75">
      <c r="B929" s="45"/>
      <c r="C929" s="45"/>
      <c r="D929" s="46"/>
      <c r="E929" s="46"/>
      <c r="K929" s="47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1"/>
      <c r="AV929" s="42"/>
      <c r="AZ929" s="43"/>
      <c r="BA929" s="43"/>
      <c r="BB929" s="43"/>
      <c r="BC929" s="43"/>
      <c r="BD929" s="43"/>
    </row>
    <row r="930" spans="2:56" s="15" customFormat="1" ht="15.75">
      <c r="B930" s="45"/>
      <c r="C930" s="45"/>
      <c r="D930" s="46"/>
      <c r="E930" s="46"/>
      <c r="K930" s="47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1"/>
      <c r="AV930" s="42"/>
      <c r="AZ930" s="43"/>
      <c r="BA930" s="43"/>
      <c r="BB930" s="43"/>
      <c r="BC930" s="43"/>
      <c r="BD930" s="43"/>
    </row>
    <row r="931" spans="2:56" s="15" customFormat="1" ht="15.75">
      <c r="B931" s="45"/>
      <c r="C931" s="45"/>
      <c r="D931" s="46"/>
      <c r="E931" s="46"/>
      <c r="K931" s="47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1"/>
      <c r="AV931" s="42"/>
      <c r="AZ931" s="43"/>
      <c r="BA931" s="43"/>
      <c r="BB931" s="43"/>
      <c r="BC931" s="43"/>
      <c r="BD931" s="43"/>
    </row>
    <row r="932" spans="2:56" s="15" customFormat="1" ht="15.75">
      <c r="B932" s="45"/>
      <c r="C932" s="45"/>
      <c r="D932" s="46"/>
      <c r="E932" s="46"/>
      <c r="K932" s="47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1"/>
      <c r="AV932" s="42"/>
      <c r="AZ932" s="43"/>
      <c r="BA932" s="43"/>
      <c r="BB932" s="43"/>
      <c r="BC932" s="43"/>
      <c r="BD932" s="43"/>
    </row>
    <row r="933" spans="2:56" s="15" customFormat="1" ht="15.75">
      <c r="B933" s="45"/>
      <c r="C933" s="45"/>
      <c r="D933" s="46"/>
      <c r="E933" s="46"/>
      <c r="K933" s="47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1"/>
      <c r="AV933" s="42"/>
      <c r="AZ933" s="43"/>
      <c r="BA933" s="43"/>
      <c r="BB933" s="43"/>
      <c r="BC933" s="43"/>
      <c r="BD933" s="43"/>
    </row>
    <row r="934" spans="2:56" s="15" customFormat="1" ht="15.75">
      <c r="B934" s="45"/>
      <c r="C934" s="45"/>
      <c r="D934" s="46"/>
      <c r="E934" s="46"/>
      <c r="K934" s="47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1"/>
      <c r="AV934" s="42"/>
      <c r="AZ934" s="43"/>
      <c r="BA934" s="43"/>
      <c r="BB934" s="43"/>
      <c r="BC934" s="43"/>
      <c r="BD934" s="43"/>
    </row>
    <row r="935" spans="2:56" s="15" customFormat="1" ht="15.75">
      <c r="B935" s="45"/>
      <c r="C935" s="45"/>
      <c r="D935" s="46"/>
      <c r="E935" s="46"/>
      <c r="K935" s="47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1"/>
      <c r="AV935" s="42"/>
      <c r="AZ935" s="43"/>
      <c r="BA935" s="43"/>
      <c r="BB935" s="43"/>
      <c r="BC935" s="43"/>
      <c r="BD935" s="43"/>
    </row>
    <row r="936" spans="2:56" s="15" customFormat="1" ht="15.75">
      <c r="B936" s="45"/>
      <c r="C936" s="45"/>
      <c r="D936" s="46"/>
      <c r="E936" s="46"/>
      <c r="K936" s="47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1"/>
      <c r="AV936" s="42"/>
      <c r="AZ936" s="43"/>
      <c r="BA936" s="43"/>
      <c r="BB936" s="43"/>
      <c r="BC936" s="43"/>
      <c r="BD936" s="43"/>
    </row>
    <row r="937" spans="2:56" s="15" customFormat="1" ht="15.75">
      <c r="B937" s="45"/>
      <c r="C937" s="45"/>
      <c r="D937" s="46"/>
      <c r="E937" s="46"/>
      <c r="K937" s="47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1"/>
      <c r="AV937" s="42"/>
      <c r="AZ937" s="43"/>
      <c r="BA937" s="43"/>
      <c r="BB937" s="43"/>
      <c r="BC937" s="43"/>
      <c r="BD937" s="43"/>
    </row>
    <row r="938" spans="2:56" s="15" customFormat="1" ht="15.75">
      <c r="B938" s="45"/>
      <c r="C938" s="45"/>
      <c r="D938" s="46"/>
      <c r="E938" s="46"/>
      <c r="K938" s="47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1"/>
      <c r="AV938" s="42"/>
      <c r="AZ938" s="43"/>
      <c r="BA938" s="43"/>
      <c r="BB938" s="43"/>
      <c r="BC938" s="43"/>
      <c r="BD938" s="43"/>
    </row>
    <row r="939" spans="2:56" s="15" customFormat="1" ht="15.75">
      <c r="B939" s="45"/>
      <c r="C939" s="45"/>
      <c r="D939" s="46"/>
      <c r="E939" s="46"/>
      <c r="K939" s="47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1"/>
      <c r="AV939" s="42"/>
      <c r="AZ939" s="43"/>
      <c r="BA939" s="43"/>
      <c r="BB939" s="43"/>
      <c r="BC939" s="43"/>
      <c r="BD939" s="43"/>
    </row>
    <row r="940" spans="2:56" s="15" customFormat="1" ht="15.75">
      <c r="B940" s="45"/>
      <c r="C940" s="45"/>
      <c r="D940" s="46"/>
      <c r="E940" s="46"/>
      <c r="K940" s="47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1"/>
      <c r="AV940" s="42"/>
      <c r="AZ940" s="43"/>
      <c r="BA940" s="43"/>
      <c r="BB940" s="43"/>
      <c r="BC940" s="43"/>
      <c r="BD940" s="43"/>
    </row>
    <row r="941" spans="2:56" s="15" customFormat="1" ht="15.75">
      <c r="B941" s="45"/>
      <c r="C941" s="45"/>
      <c r="D941" s="46"/>
      <c r="E941" s="46"/>
      <c r="K941" s="47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1"/>
      <c r="AV941" s="42"/>
      <c r="AZ941" s="43"/>
      <c r="BA941" s="43"/>
      <c r="BB941" s="43"/>
      <c r="BC941" s="43"/>
      <c r="BD941" s="43"/>
    </row>
    <row r="942" spans="2:56" s="15" customFormat="1" ht="15.75">
      <c r="B942" s="45"/>
      <c r="C942" s="45"/>
      <c r="D942" s="46"/>
      <c r="E942" s="46"/>
      <c r="K942" s="47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1"/>
      <c r="AV942" s="42"/>
      <c r="AZ942" s="43"/>
      <c r="BA942" s="43"/>
      <c r="BB942" s="43"/>
      <c r="BC942" s="43"/>
      <c r="BD942" s="43"/>
    </row>
    <row r="943" spans="2:56" s="15" customFormat="1" ht="15.75">
      <c r="B943" s="45"/>
      <c r="C943" s="45"/>
      <c r="D943" s="46"/>
      <c r="E943" s="46"/>
      <c r="K943" s="47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1"/>
      <c r="AV943" s="42"/>
      <c r="AZ943" s="43"/>
      <c r="BA943" s="43"/>
      <c r="BB943" s="43"/>
      <c r="BC943" s="43"/>
      <c r="BD943" s="43"/>
    </row>
    <row r="944" spans="2:56" s="15" customFormat="1" ht="15.75">
      <c r="B944" s="45"/>
      <c r="C944" s="45"/>
      <c r="D944" s="46"/>
      <c r="E944" s="46"/>
      <c r="K944" s="47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1"/>
      <c r="AV944" s="42"/>
      <c r="AZ944" s="43"/>
      <c r="BA944" s="43"/>
      <c r="BB944" s="43"/>
      <c r="BC944" s="43"/>
      <c r="BD944" s="43"/>
    </row>
    <row r="945" spans="2:56" s="15" customFormat="1" ht="15.75">
      <c r="B945" s="45"/>
      <c r="C945" s="45"/>
      <c r="D945" s="46"/>
      <c r="E945" s="46"/>
      <c r="K945" s="47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1"/>
      <c r="AV945" s="42"/>
      <c r="AZ945" s="43"/>
      <c r="BA945" s="43"/>
      <c r="BB945" s="43"/>
      <c r="BC945" s="43"/>
      <c r="BD945" s="43"/>
    </row>
    <row r="946" spans="2:56" s="15" customFormat="1" ht="15.75">
      <c r="B946" s="45"/>
      <c r="C946" s="45"/>
      <c r="D946" s="46"/>
      <c r="E946" s="46"/>
      <c r="K946" s="47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1"/>
      <c r="AV946" s="42"/>
      <c r="AZ946" s="43"/>
      <c r="BA946" s="43"/>
      <c r="BB946" s="43"/>
      <c r="BC946" s="43"/>
      <c r="BD946" s="43"/>
    </row>
    <row r="947" spans="2:56" s="15" customFormat="1" ht="15.75">
      <c r="B947" s="45"/>
      <c r="C947" s="45"/>
      <c r="D947" s="46"/>
      <c r="E947" s="46"/>
      <c r="K947" s="47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1"/>
      <c r="AV947" s="42"/>
      <c r="AZ947" s="43"/>
      <c r="BA947" s="43"/>
      <c r="BB947" s="43"/>
      <c r="BC947" s="43"/>
      <c r="BD947" s="43"/>
    </row>
    <row r="948" spans="2:56" s="15" customFormat="1" ht="15.75">
      <c r="B948" s="45"/>
      <c r="C948" s="45"/>
      <c r="D948" s="46"/>
      <c r="E948" s="46"/>
      <c r="K948" s="47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1"/>
      <c r="AV948" s="42"/>
      <c r="AZ948" s="43"/>
      <c r="BA948" s="43"/>
      <c r="BB948" s="43"/>
      <c r="BC948" s="43"/>
      <c r="BD948" s="43"/>
    </row>
    <row r="949" spans="2:56" s="15" customFormat="1" ht="15.75">
      <c r="B949" s="45"/>
      <c r="C949" s="45"/>
      <c r="D949" s="46"/>
      <c r="E949" s="46"/>
      <c r="K949" s="47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1"/>
      <c r="AV949" s="42"/>
      <c r="AZ949" s="43"/>
      <c r="BA949" s="43"/>
      <c r="BB949" s="43"/>
      <c r="BC949" s="43"/>
      <c r="BD949" s="43"/>
    </row>
    <row r="950" spans="2:56" s="15" customFormat="1" ht="15.75">
      <c r="B950" s="45"/>
      <c r="C950" s="45"/>
      <c r="D950" s="46"/>
      <c r="E950" s="46"/>
      <c r="K950" s="47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1"/>
      <c r="AV950" s="42"/>
      <c r="AZ950" s="43"/>
      <c r="BA950" s="43"/>
      <c r="BB950" s="43"/>
      <c r="BC950" s="43"/>
      <c r="BD950" s="43"/>
    </row>
    <row r="951" spans="2:56" s="15" customFormat="1" ht="15.75">
      <c r="B951" s="45"/>
      <c r="C951" s="45"/>
      <c r="D951" s="46"/>
      <c r="E951" s="46"/>
      <c r="K951" s="47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1"/>
      <c r="AV951" s="42"/>
      <c r="AZ951" s="43"/>
      <c r="BA951" s="43"/>
      <c r="BB951" s="43"/>
      <c r="BC951" s="43"/>
      <c r="BD951" s="43"/>
    </row>
    <row r="952" spans="2:56" s="15" customFormat="1" ht="15.75">
      <c r="B952" s="45"/>
      <c r="C952" s="45"/>
      <c r="D952" s="46"/>
      <c r="E952" s="46"/>
      <c r="K952" s="47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1"/>
      <c r="AV952" s="42"/>
      <c r="AZ952" s="43"/>
      <c r="BA952" s="43"/>
      <c r="BB952" s="43"/>
      <c r="BC952" s="43"/>
      <c r="BD952" s="43"/>
    </row>
    <row r="953" spans="2:56" s="15" customFormat="1" ht="15.75">
      <c r="B953" s="45"/>
      <c r="C953" s="45"/>
      <c r="D953" s="46"/>
      <c r="E953" s="46"/>
      <c r="K953" s="47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1"/>
      <c r="AV953" s="42"/>
      <c r="AZ953" s="43"/>
      <c r="BA953" s="43"/>
      <c r="BB953" s="43"/>
      <c r="BC953" s="43"/>
      <c r="BD953" s="43"/>
    </row>
    <row r="954" spans="2:56" s="15" customFormat="1" ht="15.75">
      <c r="B954" s="45"/>
      <c r="C954" s="45"/>
      <c r="D954" s="46"/>
      <c r="E954" s="46"/>
      <c r="K954" s="47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1"/>
      <c r="AV954" s="42"/>
      <c r="AZ954" s="43"/>
      <c r="BA954" s="43"/>
      <c r="BB954" s="43"/>
      <c r="BC954" s="43"/>
      <c r="BD954" s="43"/>
    </row>
    <row r="955" spans="2:56" s="15" customFormat="1" ht="15.75">
      <c r="B955" s="45"/>
      <c r="C955" s="45"/>
      <c r="D955" s="46"/>
      <c r="E955" s="46"/>
      <c r="K955" s="47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1"/>
      <c r="AV955" s="42"/>
      <c r="AZ955" s="43"/>
      <c r="BA955" s="43"/>
      <c r="BB955" s="43"/>
      <c r="BC955" s="43"/>
      <c r="BD955" s="43"/>
    </row>
    <row r="956" spans="2:56" s="15" customFormat="1" ht="15.75">
      <c r="B956" s="45"/>
      <c r="C956" s="45"/>
      <c r="D956" s="46"/>
      <c r="E956" s="46"/>
      <c r="K956" s="47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1"/>
      <c r="AV956" s="42"/>
      <c r="AZ956" s="43"/>
      <c r="BA956" s="43"/>
      <c r="BB956" s="43"/>
      <c r="BC956" s="43"/>
      <c r="BD956" s="43"/>
    </row>
    <row r="957" spans="2:56" s="15" customFormat="1" ht="15.75">
      <c r="B957" s="45"/>
      <c r="C957" s="45"/>
      <c r="D957" s="46"/>
      <c r="E957" s="46"/>
      <c r="K957" s="47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1"/>
      <c r="AV957" s="42"/>
      <c r="AZ957" s="43"/>
      <c r="BA957" s="43"/>
      <c r="BB957" s="43"/>
      <c r="BC957" s="43"/>
      <c r="BD957" s="43"/>
    </row>
    <row r="958" spans="2:56" s="15" customFormat="1" ht="15.75">
      <c r="B958" s="45"/>
      <c r="C958" s="45"/>
      <c r="D958" s="46"/>
      <c r="E958" s="46"/>
      <c r="K958" s="47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1"/>
      <c r="AV958" s="42"/>
      <c r="AZ958" s="43"/>
      <c r="BA958" s="43"/>
      <c r="BB958" s="43"/>
      <c r="BC958" s="43"/>
      <c r="BD958" s="43"/>
    </row>
    <row r="959" spans="2:56" s="15" customFormat="1" ht="15.75">
      <c r="B959" s="45"/>
      <c r="C959" s="45"/>
      <c r="D959" s="46"/>
      <c r="E959" s="46"/>
      <c r="K959" s="47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1"/>
      <c r="AV959" s="42"/>
      <c r="AZ959" s="43"/>
      <c r="BA959" s="43"/>
      <c r="BB959" s="43"/>
      <c r="BC959" s="43"/>
      <c r="BD959" s="43"/>
    </row>
    <row r="960" spans="2:56" s="15" customFormat="1" ht="15.75">
      <c r="B960" s="45"/>
      <c r="C960" s="45"/>
      <c r="D960" s="46"/>
      <c r="E960" s="46"/>
      <c r="K960" s="47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1"/>
      <c r="AV960" s="42"/>
      <c r="AZ960" s="43"/>
      <c r="BA960" s="43"/>
      <c r="BB960" s="43"/>
      <c r="BC960" s="43"/>
      <c r="BD960" s="43"/>
    </row>
    <row r="961" spans="2:56" s="15" customFormat="1" ht="15.75">
      <c r="B961" s="45"/>
      <c r="C961" s="45"/>
      <c r="D961" s="46"/>
      <c r="E961" s="46"/>
      <c r="K961" s="47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1"/>
      <c r="AV961" s="42"/>
      <c r="AZ961" s="43"/>
      <c r="BA961" s="43"/>
      <c r="BB961" s="43"/>
      <c r="BC961" s="43"/>
      <c r="BD961" s="43"/>
    </row>
    <row r="962" spans="2:56" s="15" customFormat="1" ht="15.75">
      <c r="B962" s="45"/>
      <c r="C962" s="45"/>
      <c r="D962" s="46"/>
      <c r="E962" s="46"/>
      <c r="K962" s="47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1"/>
      <c r="AV962" s="42"/>
      <c r="AZ962" s="43"/>
      <c r="BA962" s="43"/>
      <c r="BB962" s="43"/>
      <c r="BC962" s="43"/>
      <c r="BD962" s="43"/>
    </row>
    <row r="963" spans="2:56" s="15" customFormat="1" ht="15.75">
      <c r="B963" s="45"/>
      <c r="C963" s="45"/>
      <c r="D963" s="46"/>
      <c r="E963" s="46"/>
      <c r="K963" s="47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1"/>
      <c r="AV963" s="42"/>
      <c r="AZ963" s="43"/>
      <c r="BA963" s="43"/>
      <c r="BB963" s="43"/>
      <c r="BC963" s="43"/>
      <c r="BD963" s="43"/>
    </row>
    <row r="964" spans="2:56" s="15" customFormat="1" ht="15.75">
      <c r="B964" s="45"/>
      <c r="C964" s="45"/>
      <c r="D964" s="46"/>
      <c r="E964" s="46"/>
      <c r="K964" s="47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1"/>
      <c r="AV964" s="42"/>
      <c r="AZ964" s="43"/>
      <c r="BA964" s="43"/>
      <c r="BB964" s="43"/>
      <c r="BC964" s="43"/>
      <c r="BD964" s="43"/>
    </row>
    <row r="965" spans="2:56" s="15" customFormat="1" ht="15.75">
      <c r="B965" s="45"/>
      <c r="C965" s="45"/>
      <c r="D965" s="46"/>
      <c r="E965" s="46"/>
      <c r="K965" s="47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1"/>
      <c r="AV965" s="42"/>
      <c r="AZ965" s="43"/>
      <c r="BA965" s="43"/>
      <c r="BB965" s="43"/>
      <c r="BC965" s="43"/>
      <c r="BD965" s="43"/>
    </row>
    <row r="966" spans="2:56" s="15" customFormat="1" ht="15.75">
      <c r="B966" s="45"/>
      <c r="C966" s="45"/>
      <c r="D966" s="46"/>
      <c r="E966" s="46"/>
      <c r="K966" s="47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1"/>
      <c r="AV966" s="42"/>
      <c r="AZ966" s="43"/>
      <c r="BA966" s="43"/>
      <c r="BB966" s="43"/>
      <c r="BC966" s="43"/>
      <c r="BD966" s="43"/>
    </row>
    <row r="967" spans="2:56" s="15" customFormat="1" ht="15.75">
      <c r="B967" s="45"/>
      <c r="C967" s="45"/>
      <c r="D967" s="46"/>
      <c r="E967" s="46"/>
      <c r="K967" s="47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1"/>
      <c r="AV967" s="42"/>
      <c r="AZ967" s="43"/>
      <c r="BA967" s="43"/>
      <c r="BB967" s="43"/>
      <c r="BC967" s="43"/>
      <c r="BD967" s="43"/>
    </row>
    <row r="968" spans="2:56" s="15" customFormat="1" ht="15.75">
      <c r="B968" s="45"/>
      <c r="C968" s="45"/>
      <c r="D968" s="46"/>
      <c r="E968" s="46"/>
      <c r="K968" s="47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1"/>
      <c r="AV968" s="42"/>
      <c r="AZ968" s="43"/>
      <c r="BA968" s="43"/>
      <c r="BB968" s="43"/>
      <c r="BC968" s="43"/>
      <c r="BD968" s="43"/>
    </row>
    <row r="969" spans="2:56" s="15" customFormat="1" ht="15.75">
      <c r="B969" s="45"/>
      <c r="C969" s="45"/>
      <c r="D969" s="46"/>
      <c r="E969" s="46"/>
      <c r="K969" s="47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1"/>
      <c r="AV969" s="42"/>
      <c r="AZ969" s="43"/>
      <c r="BA969" s="43"/>
      <c r="BB969" s="43"/>
      <c r="BC969" s="43"/>
      <c r="BD969" s="43"/>
    </row>
    <row r="970" spans="2:56" s="15" customFormat="1" ht="15.75">
      <c r="B970" s="45"/>
      <c r="C970" s="45"/>
      <c r="D970" s="46"/>
      <c r="E970" s="46"/>
      <c r="K970" s="47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1"/>
      <c r="AV970" s="42"/>
      <c r="AZ970" s="43"/>
      <c r="BA970" s="43"/>
      <c r="BB970" s="43"/>
      <c r="BC970" s="43"/>
      <c r="BD970" s="43"/>
    </row>
    <row r="971" spans="2:56" s="15" customFormat="1" ht="15.75">
      <c r="B971" s="45"/>
      <c r="C971" s="45"/>
      <c r="D971" s="46"/>
      <c r="E971" s="46"/>
      <c r="K971" s="47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1"/>
      <c r="AV971" s="42"/>
      <c r="AZ971" s="43"/>
      <c r="BA971" s="43"/>
      <c r="BB971" s="43"/>
      <c r="BC971" s="43"/>
      <c r="BD971" s="43"/>
    </row>
    <row r="972" spans="2:56" s="15" customFormat="1" ht="15.75">
      <c r="B972" s="45"/>
      <c r="C972" s="45"/>
      <c r="D972" s="46"/>
      <c r="E972" s="46"/>
      <c r="K972" s="47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1"/>
      <c r="AV972" s="42"/>
      <c r="AZ972" s="43"/>
      <c r="BA972" s="43"/>
      <c r="BB972" s="43"/>
      <c r="BC972" s="43"/>
      <c r="BD972" s="43"/>
    </row>
    <row r="973" spans="2:56" s="15" customFormat="1" ht="15.75">
      <c r="B973" s="45"/>
      <c r="C973" s="45"/>
      <c r="D973" s="46"/>
      <c r="E973" s="46"/>
      <c r="K973" s="47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1"/>
      <c r="AV973" s="42"/>
      <c r="AZ973" s="43"/>
      <c r="BA973" s="43"/>
      <c r="BB973" s="43"/>
      <c r="BC973" s="43"/>
      <c r="BD973" s="43"/>
    </row>
    <row r="974" spans="2:56" s="15" customFormat="1" ht="15.75">
      <c r="B974" s="45"/>
      <c r="C974" s="45"/>
      <c r="D974" s="46"/>
      <c r="E974" s="46"/>
      <c r="K974" s="47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1"/>
      <c r="AV974" s="42"/>
      <c r="AZ974" s="43"/>
      <c r="BA974" s="43"/>
      <c r="BB974" s="43"/>
      <c r="BC974" s="43"/>
      <c r="BD974" s="43"/>
    </row>
    <row r="975" spans="2:56" s="15" customFormat="1" ht="15.75">
      <c r="B975" s="45"/>
      <c r="C975" s="45"/>
      <c r="D975" s="46"/>
      <c r="E975" s="46"/>
      <c r="K975" s="47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1"/>
      <c r="AV975" s="42"/>
      <c r="AZ975" s="43"/>
      <c r="BA975" s="43"/>
      <c r="BB975" s="43"/>
      <c r="BC975" s="43"/>
      <c r="BD975" s="43"/>
    </row>
    <row r="976" spans="2:56" s="15" customFormat="1" ht="15.75">
      <c r="B976" s="45"/>
      <c r="C976" s="45"/>
      <c r="D976" s="46"/>
      <c r="E976" s="46"/>
      <c r="K976" s="47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1"/>
      <c r="AV976" s="42"/>
      <c r="AZ976" s="43"/>
      <c r="BA976" s="43"/>
      <c r="BB976" s="43"/>
      <c r="BC976" s="43"/>
      <c r="BD976" s="43"/>
    </row>
    <row r="977" spans="2:56" s="15" customFormat="1" ht="15.75">
      <c r="B977" s="45"/>
      <c r="C977" s="45"/>
      <c r="D977" s="46"/>
      <c r="E977" s="46"/>
      <c r="K977" s="47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1"/>
      <c r="AV977" s="42"/>
      <c r="AZ977" s="43"/>
      <c r="BA977" s="43"/>
      <c r="BB977" s="43"/>
      <c r="BC977" s="43"/>
      <c r="BD977" s="43"/>
    </row>
    <row r="978" spans="2:56" s="15" customFormat="1" ht="15.75">
      <c r="B978" s="45"/>
      <c r="C978" s="45"/>
      <c r="D978" s="46"/>
      <c r="E978" s="46"/>
      <c r="K978" s="47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1"/>
      <c r="AV978" s="42"/>
      <c r="AZ978" s="43"/>
      <c r="BA978" s="43"/>
      <c r="BB978" s="43"/>
      <c r="BC978" s="43"/>
      <c r="BD978" s="43"/>
    </row>
    <row r="979" spans="2:56" s="15" customFormat="1" ht="15.75">
      <c r="B979" s="45"/>
      <c r="C979" s="45"/>
      <c r="D979" s="46"/>
      <c r="E979" s="46"/>
      <c r="K979" s="47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1"/>
      <c r="AV979" s="42"/>
      <c r="AZ979" s="43"/>
      <c r="BA979" s="43"/>
      <c r="BB979" s="43"/>
      <c r="BC979" s="43"/>
      <c r="BD979" s="43"/>
    </row>
    <row r="980" spans="2:56" s="15" customFormat="1" ht="15.75">
      <c r="B980" s="45"/>
      <c r="C980" s="45"/>
      <c r="D980" s="46"/>
      <c r="E980" s="46"/>
      <c r="K980" s="47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1"/>
      <c r="AV980" s="42"/>
      <c r="AZ980" s="43"/>
      <c r="BA980" s="43"/>
      <c r="BB980" s="43"/>
      <c r="BC980" s="43"/>
      <c r="BD980" s="43"/>
    </row>
    <row r="981" spans="2:56" s="15" customFormat="1" ht="15.75">
      <c r="B981" s="45"/>
      <c r="C981" s="45"/>
      <c r="D981" s="46"/>
      <c r="E981" s="46"/>
      <c r="K981" s="47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1"/>
      <c r="AV981" s="42"/>
      <c r="AZ981" s="43"/>
      <c r="BA981" s="43"/>
      <c r="BB981" s="43"/>
      <c r="BC981" s="43"/>
      <c r="BD981" s="43"/>
    </row>
    <row r="982" spans="2:56" s="15" customFormat="1" ht="15.75">
      <c r="B982" s="45"/>
      <c r="C982" s="45"/>
      <c r="D982" s="46"/>
      <c r="E982" s="46"/>
      <c r="K982" s="47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1"/>
      <c r="AV982" s="42"/>
      <c r="AZ982" s="43"/>
      <c r="BA982" s="43"/>
      <c r="BB982" s="43"/>
      <c r="BC982" s="43"/>
      <c r="BD982" s="43"/>
    </row>
    <row r="983" spans="2:56" s="15" customFormat="1" ht="15.75">
      <c r="B983" s="45"/>
      <c r="C983" s="45"/>
      <c r="D983" s="46"/>
      <c r="E983" s="46"/>
      <c r="K983" s="47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1"/>
      <c r="AV983" s="42"/>
      <c r="AZ983" s="43"/>
      <c r="BA983" s="43"/>
      <c r="BB983" s="43"/>
      <c r="BC983" s="43"/>
      <c r="BD983" s="43"/>
    </row>
    <row r="984" spans="2:56" s="15" customFormat="1" ht="15.75">
      <c r="B984" s="45"/>
      <c r="C984" s="45"/>
      <c r="D984" s="46"/>
      <c r="E984" s="46"/>
      <c r="K984" s="47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1"/>
      <c r="AV984" s="42"/>
      <c r="AZ984" s="43"/>
      <c r="BA984" s="43"/>
      <c r="BB984" s="43"/>
      <c r="BC984" s="43"/>
      <c r="BD984" s="43"/>
    </row>
    <row r="985" spans="2:56" s="15" customFormat="1" ht="15.75">
      <c r="B985" s="45"/>
      <c r="C985" s="45"/>
      <c r="D985" s="46"/>
      <c r="E985" s="46"/>
      <c r="K985" s="47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1"/>
      <c r="AV985" s="42"/>
      <c r="AZ985" s="43"/>
      <c r="BA985" s="43"/>
      <c r="BB985" s="43"/>
      <c r="BC985" s="43"/>
      <c r="BD985" s="43"/>
    </row>
    <row r="986" spans="2:56" s="15" customFormat="1" ht="15.75">
      <c r="B986" s="45"/>
      <c r="C986" s="45"/>
      <c r="D986" s="46"/>
      <c r="E986" s="46"/>
      <c r="K986" s="47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1"/>
      <c r="AV986" s="42"/>
      <c r="AZ986" s="43"/>
      <c r="BA986" s="43"/>
      <c r="BB986" s="43"/>
      <c r="BC986" s="43"/>
      <c r="BD986" s="43"/>
    </row>
    <row r="987" spans="2:56" s="15" customFormat="1" ht="15.75">
      <c r="B987" s="45"/>
      <c r="C987" s="45"/>
      <c r="D987" s="46"/>
      <c r="E987" s="46"/>
      <c r="K987" s="47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1"/>
      <c r="AV987" s="42"/>
      <c r="AZ987" s="43"/>
      <c r="BA987" s="43"/>
      <c r="BB987" s="43"/>
      <c r="BC987" s="43"/>
      <c r="BD987" s="43"/>
    </row>
    <row r="988" spans="2:56" s="15" customFormat="1" ht="15.75">
      <c r="B988" s="45"/>
      <c r="C988" s="45"/>
      <c r="D988" s="46"/>
      <c r="E988" s="46"/>
      <c r="K988" s="47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1"/>
      <c r="AV988" s="42"/>
      <c r="AZ988" s="43"/>
      <c r="BA988" s="43"/>
      <c r="BB988" s="43"/>
      <c r="BC988" s="43"/>
      <c r="BD988" s="43"/>
    </row>
    <row r="989" spans="2:56" s="15" customFormat="1" ht="15.75">
      <c r="B989" s="45"/>
      <c r="C989" s="45"/>
      <c r="D989" s="46"/>
      <c r="E989" s="46"/>
      <c r="K989" s="47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1"/>
      <c r="AV989" s="42"/>
      <c r="AZ989" s="43"/>
      <c r="BA989" s="43"/>
      <c r="BB989" s="43"/>
      <c r="BC989" s="43"/>
      <c r="BD989" s="43"/>
    </row>
    <row r="990" spans="2:56" s="15" customFormat="1" ht="15.75">
      <c r="B990" s="45"/>
      <c r="C990" s="45"/>
      <c r="D990" s="46"/>
      <c r="E990" s="46"/>
      <c r="K990" s="47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1"/>
      <c r="AV990" s="42"/>
      <c r="AZ990" s="43"/>
      <c r="BA990" s="43"/>
      <c r="BB990" s="43"/>
      <c r="BC990" s="43"/>
      <c r="BD990" s="43"/>
    </row>
    <row r="991" spans="2:56" s="15" customFormat="1" ht="15.75">
      <c r="B991" s="45"/>
      <c r="C991" s="45"/>
      <c r="D991" s="46"/>
      <c r="E991" s="46"/>
      <c r="K991" s="47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1"/>
      <c r="AV991" s="42"/>
      <c r="AZ991" s="43"/>
      <c r="BA991" s="43"/>
      <c r="BB991" s="43"/>
      <c r="BC991" s="43"/>
      <c r="BD991" s="43"/>
    </row>
    <row r="992" spans="2:56" s="15" customFormat="1" ht="15.75">
      <c r="B992" s="45"/>
      <c r="C992" s="45"/>
      <c r="D992" s="46"/>
      <c r="E992" s="46"/>
      <c r="K992" s="47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1"/>
      <c r="AV992" s="42"/>
      <c r="AZ992" s="43"/>
      <c r="BA992" s="43"/>
      <c r="BB992" s="43"/>
      <c r="BC992" s="43"/>
      <c r="BD992" s="43"/>
    </row>
    <row r="993" spans="2:56" s="15" customFormat="1" ht="15.75">
      <c r="B993" s="45"/>
      <c r="C993" s="45"/>
      <c r="D993" s="46"/>
      <c r="E993" s="46"/>
      <c r="K993" s="47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1"/>
      <c r="AV993" s="42"/>
      <c r="AZ993" s="43"/>
      <c r="BA993" s="43"/>
      <c r="BB993" s="43"/>
      <c r="BC993" s="43"/>
      <c r="BD993" s="43"/>
    </row>
    <row r="994" spans="2:56" s="15" customFormat="1" ht="15.75">
      <c r="B994" s="45"/>
      <c r="C994" s="45"/>
      <c r="D994" s="46"/>
      <c r="E994" s="46"/>
      <c r="K994" s="47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1"/>
      <c r="AV994" s="42"/>
      <c r="AZ994" s="43"/>
      <c r="BA994" s="43"/>
      <c r="BB994" s="43"/>
      <c r="BC994" s="43"/>
      <c r="BD994" s="43"/>
    </row>
    <row r="995" spans="2:56" s="15" customFormat="1" ht="15.75">
      <c r="B995" s="45"/>
      <c r="C995" s="45"/>
      <c r="D995" s="46"/>
      <c r="E995" s="46"/>
      <c r="K995" s="47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1"/>
      <c r="AV995" s="42"/>
      <c r="AZ995" s="43"/>
      <c r="BA995" s="43"/>
      <c r="BB995" s="43"/>
      <c r="BC995" s="43"/>
      <c r="BD995" s="43"/>
    </row>
    <row r="996" spans="2:56" s="15" customFormat="1" ht="15.75">
      <c r="B996" s="45"/>
      <c r="C996" s="45"/>
      <c r="D996" s="46"/>
      <c r="E996" s="46"/>
      <c r="K996" s="47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1"/>
      <c r="AV996" s="42"/>
      <c r="AZ996" s="43"/>
      <c r="BA996" s="43"/>
      <c r="BB996" s="43"/>
      <c r="BC996" s="43"/>
      <c r="BD996" s="43"/>
    </row>
    <row r="997" spans="2:56" s="15" customFormat="1" ht="15.75">
      <c r="B997" s="45"/>
      <c r="C997" s="45"/>
      <c r="D997" s="46"/>
      <c r="E997" s="46"/>
      <c r="K997" s="47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1"/>
      <c r="AV997" s="42"/>
      <c r="AZ997" s="43"/>
      <c r="BA997" s="43"/>
      <c r="BB997" s="43"/>
      <c r="BC997" s="43"/>
      <c r="BD997" s="43"/>
    </row>
    <row r="998" spans="2:56" s="15" customFormat="1" ht="15.75">
      <c r="B998" s="45"/>
      <c r="C998" s="45"/>
      <c r="D998" s="46"/>
      <c r="E998" s="46"/>
      <c r="K998" s="47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1"/>
      <c r="AV998" s="42"/>
      <c r="AZ998" s="43"/>
      <c r="BA998" s="43"/>
      <c r="BB998" s="43"/>
      <c r="BC998" s="43"/>
      <c r="BD998" s="43"/>
    </row>
    <row r="999" spans="2:56" s="15" customFormat="1" ht="15.75">
      <c r="B999" s="45"/>
      <c r="C999" s="45"/>
      <c r="D999" s="46"/>
      <c r="E999" s="46"/>
      <c r="K999" s="47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1"/>
      <c r="AV999" s="42"/>
      <c r="AZ999" s="43"/>
      <c r="BA999" s="43"/>
      <c r="BB999" s="43"/>
      <c r="BC999" s="43"/>
      <c r="BD999" s="43"/>
    </row>
    <row r="1000" spans="2:56" s="15" customFormat="1" ht="15.75">
      <c r="B1000" s="45"/>
      <c r="C1000" s="45"/>
      <c r="D1000" s="46"/>
      <c r="E1000" s="46"/>
      <c r="K1000" s="47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1"/>
      <c r="AV1000" s="42"/>
      <c r="AZ1000" s="43"/>
      <c r="BA1000" s="43"/>
      <c r="BB1000" s="43"/>
      <c r="BC1000" s="43"/>
      <c r="BD1000" s="43"/>
    </row>
    <row r="1001" spans="2:56" s="15" customFormat="1" ht="15.75">
      <c r="B1001" s="45"/>
      <c r="C1001" s="45"/>
      <c r="D1001" s="46"/>
      <c r="E1001" s="46"/>
      <c r="K1001" s="47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1"/>
      <c r="AV1001" s="42"/>
      <c r="AZ1001" s="43"/>
      <c r="BA1001" s="43"/>
      <c r="BB1001" s="43"/>
      <c r="BC1001" s="43"/>
      <c r="BD1001" s="43"/>
    </row>
    <row r="1002" spans="2:56" s="15" customFormat="1" ht="15.75">
      <c r="B1002" s="45"/>
      <c r="C1002" s="45"/>
      <c r="D1002" s="46"/>
      <c r="E1002" s="46"/>
      <c r="K1002" s="47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1"/>
      <c r="AV1002" s="42"/>
      <c r="AZ1002" s="43"/>
      <c r="BA1002" s="43"/>
      <c r="BB1002" s="43"/>
      <c r="BC1002" s="43"/>
      <c r="BD1002" s="43"/>
    </row>
    <row r="1003" spans="2:56" s="15" customFormat="1" ht="15.75">
      <c r="B1003" s="45"/>
      <c r="C1003" s="45"/>
      <c r="D1003" s="46"/>
      <c r="E1003" s="46"/>
      <c r="K1003" s="47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1"/>
      <c r="AV1003" s="42"/>
      <c r="AZ1003" s="43"/>
      <c r="BA1003" s="43"/>
      <c r="BB1003" s="43"/>
      <c r="BC1003" s="43"/>
      <c r="BD1003" s="43"/>
    </row>
    <row r="1004" spans="2:56" s="15" customFormat="1" ht="15.75">
      <c r="B1004" s="45"/>
      <c r="C1004" s="45"/>
      <c r="D1004" s="46"/>
      <c r="E1004" s="46"/>
      <c r="K1004" s="47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1"/>
      <c r="AV1004" s="42"/>
      <c r="AZ1004" s="43"/>
      <c r="BA1004" s="43"/>
      <c r="BB1004" s="43"/>
      <c r="BC1004" s="43"/>
      <c r="BD1004" s="43"/>
    </row>
    <row r="1005" spans="2:56" s="15" customFormat="1" ht="15.75">
      <c r="B1005" s="45"/>
      <c r="C1005" s="45"/>
      <c r="D1005" s="46"/>
      <c r="E1005" s="46"/>
      <c r="K1005" s="47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1"/>
      <c r="AV1005" s="42"/>
      <c r="AZ1005" s="43"/>
      <c r="BA1005" s="43"/>
      <c r="BB1005" s="43"/>
      <c r="BC1005" s="43"/>
      <c r="BD1005" s="43"/>
    </row>
    <row r="1006" spans="2:56" s="15" customFormat="1" ht="15.75">
      <c r="B1006" s="45"/>
      <c r="C1006" s="45"/>
      <c r="D1006" s="46"/>
      <c r="E1006" s="46"/>
      <c r="K1006" s="47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1"/>
      <c r="AV1006" s="42"/>
      <c r="AZ1006" s="43"/>
      <c r="BA1006" s="43"/>
      <c r="BB1006" s="43"/>
      <c r="BC1006" s="43"/>
      <c r="BD1006" s="43"/>
    </row>
    <row r="1007" spans="2:56" s="15" customFormat="1" ht="15.75">
      <c r="B1007" s="45"/>
      <c r="C1007" s="45"/>
      <c r="D1007" s="46"/>
      <c r="E1007" s="46"/>
      <c r="K1007" s="47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1"/>
      <c r="AV1007" s="42"/>
      <c r="AZ1007" s="43"/>
      <c r="BA1007" s="43"/>
      <c r="BB1007" s="43"/>
      <c r="BC1007" s="43"/>
      <c r="BD1007" s="43"/>
    </row>
    <row r="1008" spans="2:56" s="15" customFormat="1" ht="15.75">
      <c r="B1008" s="45"/>
      <c r="C1008" s="45"/>
      <c r="D1008" s="46"/>
      <c r="E1008" s="46"/>
      <c r="K1008" s="47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1"/>
      <c r="AV1008" s="42"/>
      <c r="AZ1008" s="43"/>
      <c r="BA1008" s="43"/>
      <c r="BB1008" s="43"/>
      <c r="BC1008" s="43"/>
      <c r="BD1008" s="43"/>
    </row>
    <row r="1009" spans="2:56" s="15" customFormat="1" ht="15.75">
      <c r="B1009" s="45"/>
      <c r="C1009" s="45"/>
      <c r="D1009" s="46"/>
      <c r="E1009" s="46"/>
      <c r="K1009" s="47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1"/>
      <c r="AV1009" s="42"/>
      <c r="AZ1009" s="43"/>
      <c r="BA1009" s="43"/>
      <c r="BB1009" s="43"/>
      <c r="BC1009" s="43"/>
      <c r="BD1009" s="43"/>
    </row>
    <row r="1010" spans="2:56" s="15" customFormat="1" ht="15.75">
      <c r="B1010" s="45"/>
      <c r="C1010" s="45"/>
      <c r="D1010" s="46"/>
      <c r="E1010" s="46"/>
      <c r="K1010" s="47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1"/>
      <c r="AV1010" s="42"/>
      <c r="AZ1010" s="43"/>
      <c r="BA1010" s="43"/>
      <c r="BB1010" s="43"/>
      <c r="BC1010" s="43"/>
      <c r="BD1010" s="43"/>
    </row>
    <row r="1011" spans="2:56" s="15" customFormat="1" ht="15.75">
      <c r="B1011" s="45"/>
      <c r="C1011" s="45"/>
      <c r="D1011" s="46"/>
      <c r="E1011" s="46"/>
      <c r="K1011" s="47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1"/>
      <c r="AV1011" s="42"/>
      <c r="AZ1011" s="43"/>
      <c r="BA1011" s="43"/>
      <c r="BB1011" s="43"/>
      <c r="BC1011" s="43"/>
      <c r="BD1011" s="43"/>
    </row>
    <row r="1012" spans="2:56" s="15" customFormat="1" ht="15.75">
      <c r="B1012" s="45"/>
      <c r="C1012" s="45"/>
      <c r="D1012" s="46"/>
      <c r="E1012" s="46"/>
      <c r="K1012" s="47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1"/>
      <c r="AV1012" s="42"/>
      <c r="AZ1012" s="43"/>
      <c r="BA1012" s="43"/>
      <c r="BB1012" s="43"/>
      <c r="BC1012" s="43"/>
      <c r="BD1012" s="43"/>
    </row>
    <row r="1013" spans="2:56" s="15" customFormat="1" ht="15.75">
      <c r="B1013" s="45"/>
      <c r="C1013" s="45"/>
      <c r="D1013" s="46"/>
      <c r="E1013" s="46"/>
      <c r="K1013" s="47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1"/>
      <c r="AV1013" s="42"/>
      <c r="AZ1013" s="43"/>
      <c r="BA1013" s="43"/>
      <c r="BB1013" s="43"/>
      <c r="BC1013" s="43"/>
      <c r="BD1013" s="43"/>
    </row>
    <row r="1014" spans="2:56" s="15" customFormat="1" ht="15.75">
      <c r="B1014" s="45"/>
      <c r="C1014" s="45"/>
      <c r="D1014" s="46"/>
      <c r="E1014" s="46"/>
      <c r="K1014" s="47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1"/>
      <c r="AV1014" s="42"/>
      <c r="AZ1014" s="43"/>
      <c r="BA1014" s="43"/>
      <c r="BB1014" s="43"/>
      <c r="BC1014" s="43"/>
      <c r="BD1014" s="43"/>
    </row>
    <row r="1015" spans="2:56" s="15" customFormat="1" ht="15.75">
      <c r="B1015" s="45"/>
      <c r="C1015" s="45"/>
      <c r="D1015" s="46"/>
      <c r="E1015" s="46"/>
      <c r="K1015" s="47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1"/>
      <c r="AV1015" s="42"/>
      <c r="AZ1015" s="43"/>
      <c r="BA1015" s="43"/>
      <c r="BB1015" s="43"/>
      <c r="BC1015" s="43"/>
      <c r="BD1015" s="43"/>
    </row>
    <row r="1016" spans="2:56" s="15" customFormat="1" ht="15.75">
      <c r="B1016" s="45"/>
      <c r="C1016" s="45"/>
      <c r="D1016" s="46"/>
      <c r="E1016" s="46"/>
      <c r="K1016" s="47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1"/>
      <c r="AV1016" s="42"/>
      <c r="AZ1016" s="43"/>
      <c r="BA1016" s="43"/>
      <c r="BB1016" s="43"/>
      <c r="BC1016" s="43"/>
      <c r="BD1016" s="43"/>
    </row>
    <row r="1017" spans="2:56" s="15" customFormat="1" ht="15.75">
      <c r="B1017" s="45"/>
      <c r="C1017" s="45"/>
      <c r="D1017" s="46"/>
      <c r="E1017" s="46"/>
      <c r="K1017" s="47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1"/>
      <c r="AV1017" s="42"/>
      <c r="AZ1017" s="43"/>
      <c r="BA1017" s="43"/>
      <c r="BB1017" s="43"/>
      <c r="BC1017" s="43"/>
      <c r="BD1017" s="43"/>
    </row>
    <row r="1018" spans="2:56" s="15" customFormat="1" ht="15.75">
      <c r="B1018" s="45"/>
      <c r="C1018" s="45"/>
      <c r="D1018" s="46"/>
      <c r="E1018" s="46"/>
      <c r="K1018" s="47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1"/>
      <c r="AV1018" s="42"/>
      <c r="AZ1018" s="43"/>
      <c r="BA1018" s="43"/>
      <c r="BB1018" s="43"/>
      <c r="BC1018" s="43"/>
      <c r="BD1018" s="43"/>
    </row>
    <row r="1019" spans="2:56" s="15" customFormat="1" ht="15.75">
      <c r="B1019" s="45"/>
      <c r="C1019" s="45"/>
      <c r="D1019" s="46"/>
      <c r="E1019" s="46"/>
      <c r="K1019" s="47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1"/>
      <c r="AV1019" s="42"/>
      <c r="AZ1019" s="43"/>
      <c r="BA1019" s="43"/>
      <c r="BB1019" s="43"/>
      <c r="BC1019" s="43"/>
      <c r="BD1019" s="43"/>
    </row>
    <row r="1020" spans="2:56" s="15" customFormat="1" ht="15.75">
      <c r="B1020" s="45"/>
      <c r="C1020" s="45"/>
      <c r="D1020" s="46"/>
      <c r="E1020" s="46"/>
      <c r="K1020" s="47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1"/>
      <c r="AV1020" s="42"/>
      <c r="AZ1020" s="43"/>
      <c r="BA1020" s="43"/>
      <c r="BB1020" s="43"/>
      <c r="BC1020" s="43"/>
      <c r="BD1020" s="43"/>
    </row>
    <row r="1021" spans="2:56" s="15" customFormat="1" ht="15.75">
      <c r="B1021" s="45"/>
      <c r="C1021" s="45"/>
      <c r="D1021" s="46"/>
      <c r="E1021" s="46"/>
      <c r="K1021" s="47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1"/>
      <c r="AV1021" s="42"/>
      <c r="AZ1021" s="43"/>
      <c r="BA1021" s="43"/>
      <c r="BB1021" s="43"/>
      <c r="BC1021" s="43"/>
      <c r="BD1021" s="43"/>
    </row>
    <row r="1022" spans="2:56" s="15" customFormat="1" ht="15.75">
      <c r="B1022" s="45"/>
      <c r="C1022" s="45"/>
      <c r="D1022" s="46"/>
      <c r="E1022" s="46"/>
      <c r="K1022" s="47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1"/>
      <c r="AV1022" s="42"/>
      <c r="AZ1022" s="43"/>
      <c r="BA1022" s="43"/>
      <c r="BB1022" s="43"/>
      <c r="BC1022" s="43"/>
      <c r="BD1022" s="43"/>
    </row>
    <row r="1023" spans="2:56" s="15" customFormat="1" ht="15.75">
      <c r="B1023" s="45"/>
      <c r="C1023" s="45"/>
      <c r="D1023" s="46"/>
      <c r="E1023" s="46"/>
      <c r="K1023" s="47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1"/>
      <c r="AV1023" s="42"/>
      <c r="AZ1023" s="43"/>
      <c r="BA1023" s="43"/>
      <c r="BB1023" s="43"/>
      <c r="BC1023" s="43"/>
      <c r="BD1023" s="43"/>
    </row>
    <row r="1024" spans="2:56" s="15" customFormat="1" ht="15.75">
      <c r="B1024" s="45"/>
      <c r="C1024" s="45"/>
      <c r="D1024" s="46"/>
      <c r="E1024" s="46"/>
      <c r="K1024" s="47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1"/>
      <c r="AV1024" s="42"/>
      <c r="AZ1024" s="43"/>
      <c r="BA1024" s="43"/>
      <c r="BB1024" s="43"/>
      <c r="BC1024" s="43"/>
      <c r="BD1024" s="43"/>
    </row>
    <row r="1025" spans="2:56" s="15" customFormat="1" ht="15.75">
      <c r="B1025" s="45"/>
      <c r="C1025" s="45"/>
      <c r="D1025" s="46"/>
      <c r="E1025" s="46"/>
      <c r="K1025" s="47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1"/>
      <c r="AV1025" s="42"/>
      <c r="AZ1025" s="43"/>
      <c r="BA1025" s="43"/>
      <c r="BB1025" s="43"/>
      <c r="BC1025" s="43"/>
      <c r="BD1025" s="43"/>
    </row>
    <row r="1026" spans="2:56" s="15" customFormat="1" ht="15.75">
      <c r="B1026" s="45"/>
      <c r="C1026" s="45"/>
      <c r="D1026" s="46"/>
      <c r="E1026" s="46"/>
      <c r="K1026" s="47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1"/>
      <c r="AV1026" s="42"/>
      <c r="AZ1026" s="43"/>
      <c r="BA1026" s="43"/>
      <c r="BB1026" s="43"/>
      <c r="BC1026" s="43"/>
      <c r="BD1026" s="43"/>
    </row>
    <row r="1027" spans="2:56" s="15" customFormat="1" ht="15.75">
      <c r="B1027" s="45"/>
      <c r="C1027" s="45"/>
      <c r="D1027" s="46"/>
      <c r="E1027" s="46"/>
      <c r="K1027" s="47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1"/>
      <c r="AV1027" s="42"/>
      <c r="AZ1027" s="43"/>
      <c r="BA1027" s="43"/>
      <c r="BB1027" s="43"/>
      <c r="BC1027" s="43"/>
      <c r="BD1027" s="43"/>
    </row>
    <row r="1028" spans="2:56" s="15" customFormat="1" ht="15.75">
      <c r="B1028" s="45"/>
      <c r="C1028" s="45"/>
      <c r="D1028" s="46"/>
      <c r="E1028" s="46"/>
      <c r="K1028" s="47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1"/>
      <c r="AV1028" s="42"/>
      <c r="AZ1028" s="43"/>
      <c r="BA1028" s="43"/>
      <c r="BB1028" s="43"/>
      <c r="BC1028" s="43"/>
      <c r="BD1028" s="43"/>
    </row>
    <row r="1029" spans="2:56" s="15" customFormat="1" ht="15.75">
      <c r="B1029" s="45"/>
      <c r="C1029" s="45"/>
      <c r="D1029" s="46"/>
      <c r="E1029" s="46"/>
      <c r="K1029" s="47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1"/>
      <c r="AV1029" s="42"/>
      <c r="AZ1029" s="43"/>
      <c r="BA1029" s="43"/>
      <c r="BB1029" s="43"/>
      <c r="BC1029" s="43"/>
      <c r="BD1029" s="43"/>
    </row>
    <row r="1030" spans="2:56" s="15" customFormat="1" ht="15.75">
      <c r="B1030" s="45"/>
      <c r="C1030" s="45"/>
      <c r="D1030" s="46"/>
      <c r="E1030" s="46"/>
      <c r="K1030" s="47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1"/>
      <c r="AV1030" s="42"/>
      <c r="AZ1030" s="43"/>
      <c r="BA1030" s="43"/>
      <c r="BB1030" s="43"/>
      <c r="BC1030" s="43"/>
      <c r="BD1030" s="43"/>
    </row>
    <row r="1031" spans="2:56" s="15" customFormat="1" ht="15.75">
      <c r="B1031" s="45"/>
      <c r="C1031" s="45"/>
      <c r="D1031" s="46"/>
      <c r="E1031" s="46"/>
      <c r="K1031" s="47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1"/>
      <c r="AV1031" s="42"/>
      <c r="AZ1031" s="43"/>
      <c r="BA1031" s="43"/>
      <c r="BB1031" s="43"/>
      <c r="BC1031" s="43"/>
      <c r="BD1031" s="43"/>
    </row>
    <row r="1032" spans="2:56" s="15" customFormat="1" ht="15.75">
      <c r="B1032" s="45"/>
      <c r="C1032" s="45"/>
      <c r="D1032" s="46"/>
      <c r="E1032" s="46"/>
      <c r="K1032" s="47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1"/>
      <c r="AV1032" s="42"/>
      <c r="AZ1032" s="43"/>
      <c r="BA1032" s="43"/>
      <c r="BB1032" s="43"/>
      <c r="BC1032" s="43"/>
      <c r="BD1032" s="43"/>
    </row>
    <row r="1033" spans="2:56" s="15" customFormat="1" ht="15.75">
      <c r="B1033" s="45"/>
      <c r="C1033" s="45"/>
      <c r="D1033" s="46"/>
      <c r="E1033" s="46"/>
      <c r="K1033" s="47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1"/>
      <c r="AV1033" s="42"/>
      <c r="AZ1033" s="43"/>
      <c r="BA1033" s="43"/>
      <c r="BB1033" s="43"/>
      <c r="BC1033" s="43"/>
      <c r="BD1033" s="43"/>
    </row>
    <row r="1034" spans="2:56" s="15" customFormat="1" ht="15.75">
      <c r="B1034" s="45"/>
      <c r="C1034" s="45"/>
      <c r="D1034" s="46"/>
      <c r="E1034" s="46"/>
      <c r="K1034" s="47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1"/>
      <c r="AV1034" s="42"/>
      <c r="AZ1034" s="43"/>
      <c r="BA1034" s="43"/>
      <c r="BB1034" s="43"/>
      <c r="BC1034" s="43"/>
      <c r="BD1034" s="43"/>
    </row>
    <row r="1035" spans="2:56" s="15" customFormat="1" ht="15.75">
      <c r="B1035" s="45"/>
      <c r="C1035" s="45"/>
      <c r="D1035" s="46"/>
      <c r="E1035" s="46"/>
      <c r="K1035" s="47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1"/>
      <c r="AV1035" s="42"/>
      <c r="AZ1035" s="43"/>
      <c r="BA1035" s="43"/>
      <c r="BB1035" s="43"/>
      <c r="BC1035" s="43"/>
      <c r="BD1035" s="43"/>
    </row>
    <row r="1036" spans="2:56" s="15" customFormat="1" ht="15.75">
      <c r="B1036" s="45"/>
      <c r="C1036" s="45"/>
      <c r="D1036" s="46"/>
      <c r="E1036" s="46"/>
      <c r="K1036" s="47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1"/>
      <c r="AV1036" s="42"/>
      <c r="AZ1036" s="43"/>
      <c r="BA1036" s="43"/>
      <c r="BB1036" s="43"/>
      <c r="BC1036" s="43"/>
      <c r="BD1036" s="43"/>
    </row>
    <row r="1037" spans="2:56" s="15" customFormat="1" ht="15.75">
      <c r="B1037" s="45"/>
      <c r="C1037" s="45"/>
      <c r="D1037" s="46"/>
      <c r="E1037" s="46"/>
      <c r="K1037" s="47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1"/>
      <c r="AV1037" s="42"/>
      <c r="AZ1037" s="43"/>
      <c r="BA1037" s="43"/>
      <c r="BB1037" s="43"/>
      <c r="BC1037" s="43"/>
      <c r="BD1037" s="43"/>
    </row>
    <row r="1038" spans="2:56" s="15" customFormat="1" ht="15.75">
      <c r="B1038" s="45"/>
      <c r="C1038" s="45"/>
      <c r="D1038" s="46"/>
      <c r="E1038" s="46"/>
      <c r="K1038" s="47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1"/>
      <c r="AV1038" s="42"/>
      <c r="AZ1038" s="43"/>
      <c r="BA1038" s="43"/>
      <c r="BB1038" s="43"/>
      <c r="BC1038" s="43"/>
      <c r="BD1038" s="43"/>
    </row>
    <row r="1039" spans="2:56" s="15" customFormat="1" ht="15.75">
      <c r="B1039" s="45"/>
      <c r="C1039" s="45"/>
      <c r="D1039" s="46"/>
      <c r="E1039" s="46"/>
      <c r="K1039" s="47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1"/>
      <c r="AV1039" s="42"/>
      <c r="AZ1039" s="43"/>
      <c r="BA1039" s="43"/>
      <c r="BB1039" s="43"/>
      <c r="BC1039" s="43"/>
      <c r="BD1039" s="43"/>
    </row>
    <row r="1040" spans="2:56" s="15" customFormat="1" ht="15.75">
      <c r="B1040" s="45"/>
      <c r="C1040" s="45"/>
      <c r="D1040" s="46"/>
      <c r="E1040" s="46"/>
      <c r="K1040" s="47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1"/>
      <c r="AV1040" s="42"/>
      <c r="AZ1040" s="43"/>
      <c r="BA1040" s="43"/>
      <c r="BB1040" s="43"/>
      <c r="BC1040" s="43"/>
      <c r="BD1040" s="43"/>
    </row>
    <row r="1041" spans="2:56" s="15" customFormat="1" ht="15.75">
      <c r="B1041" s="45"/>
      <c r="C1041" s="45"/>
      <c r="D1041" s="46"/>
      <c r="E1041" s="46"/>
      <c r="K1041" s="47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1"/>
      <c r="AV1041" s="42"/>
      <c r="AZ1041" s="43"/>
      <c r="BA1041" s="43"/>
      <c r="BB1041" s="43"/>
      <c r="BC1041" s="43"/>
      <c r="BD1041" s="43"/>
    </row>
    <row r="1042" spans="2:56" s="15" customFormat="1" ht="15.75">
      <c r="B1042" s="45"/>
      <c r="C1042" s="45"/>
      <c r="D1042" s="46"/>
      <c r="E1042" s="46"/>
      <c r="K1042" s="47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1"/>
      <c r="AV1042" s="42"/>
      <c r="AZ1042" s="43"/>
      <c r="BA1042" s="43"/>
      <c r="BB1042" s="43"/>
      <c r="BC1042" s="43"/>
      <c r="BD1042" s="43"/>
    </row>
    <row r="1043" spans="2:56" s="15" customFormat="1" ht="15.75">
      <c r="B1043" s="45"/>
      <c r="C1043" s="45"/>
      <c r="D1043" s="46"/>
      <c r="E1043" s="46"/>
      <c r="K1043" s="47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1"/>
      <c r="AV1043" s="42"/>
      <c r="AZ1043" s="43"/>
      <c r="BA1043" s="43"/>
      <c r="BB1043" s="43"/>
      <c r="BC1043" s="43"/>
      <c r="BD1043" s="43"/>
    </row>
    <row r="1044" spans="2:56" s="15" customFormat="1" ht="15.75">
      <c r="B1044" s="45"/>
      <c r="C1044" s="45"/>
      <c r="D1044" s="46"/>
      <c r="E1044" s="46"/>
      <c r="K1044" s="47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1"/>
      <c r="AV1044" s="42"/>
      <c r="AZ1044" s="43"/>
      <c r="BA1044" s="43"/>
      <c r="BB1044" s="43"/>
      <c r="BC1044" s="43"/>
      <c r="BD1044" s="43"/>
    </row>
    <row r="1045" spans="2:56" s="15" customFormat="1" ht="15.75">
      <c r="B1045" s="45"/>
      <c r="C1045" s="45"/>
      <c r="D1045" s="46"/>
      <c r="E1045" s="46"/>
      <c r="K1045" s="47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1"/>
      <c r="AV1045" s="42"/>
      <c r="AZ1045" s="43"/>
      <c r="BA1045" s="43"/>
      <c r="BB1045" s="43"/>
      <c r="BC1045" s="43"/>
      <c r="BD1045" s="43"/>
    </row>
    <row r="1046" spans="2:56" s="15" customFormat="1" ht="15.75">
      <c r="B1046" s="45"/>
      <c r="C1046" s="45"/>
      <c r="D1046" s="46"/>
      <c r="E1046" s="46"/>
      <c r="K1046" s="47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1"/>
      <c r="AV1046" s="42"/>
      <c r="AZ1046" s="43"/>
      <c r="BA1046" s="43"/>
      <c r="BB1046" s="43"/>
      <c r="BC1046" s="43"/>
      <c r="BD1046" s="43"/>
    </row>
    <row r="1047" spans="2:56" s="15" customFormat="1" ht="15.75">
      <c r="B1047" s="45"/>
      <c r="C1047" s="45"/>
      <c r="D1047" s="46"/>
      <c r="E1047" s="46"/>
      <c r="K1047" s="47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1"/>
      <c r="AV1047" s="42"/>
      <c r="AZ1047" s="43"/>
      <c r="BA1047" s="43"/>
      <c r="BB1047" s="43"/>
      <c r="BC1047" s="43"/>
      <c r="BD1047" s="43"/>
    </row>
    <row r="1048" spans="2:56" s="15" customFormat="1" ht="15.75">
      <c r="B1048" s="45"/>
      <c r="C1048" s="45"/>
      <c r="D1048" s="46"/>
      <c r="E1048" s="46"/>
      <c r="K1048" s="47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1"/>
      <c r="AV1048" s="42"/>
      <c r="AZ1048" s="43"/>
      <c r="BA1048" s="43"/>
      <c r="BB1048" s="43"/>
      <c r="BC1048" s="43"/>
      <c r="BD1048" s="43"/>
    </row>
    <row r="1049" spans="2:56" s="15" customFormat="1" ht="15.75">
      <c r="B1049" s="45"/>
      <c r="C1049" s="45"/>
      <c r="D1049" s="46"/>
      <c r="E1049" s="46"/>
      <c r="K1049" s="47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1"/>
      <c r="AV1049" s="42"/>
      <c r="AZ1049" s="43"/>
      <c r="BA1049" s="43"/>
      <c r="BB1049" s="43"/>
      <c r="BC1049" s="43"/>
      <c r="BD1049" s="43"/>
    </row>
    <row r="1050" spans="2:56" s="15" customFormat="1" ht="15.75">
      <c r="B1050" s="45"/>
      <c r="C1050" s="45"/>
      <c r="D1050" s="46"/>
      <c r="E1050" s="46"/>
      <c r="K1050" s="47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1"/>
      <c r="AV1050" s="42"/>
      <c r="AZ1050" s="43"/>
      <c r="BA1050" s="43"/>
      <c r="BB1050" s="43"/>
      <c r="BC1050" s="43"/>
      <c r="BD1050" s="43"/>
    </row>
    <row r="1051" spans="2:56" s="15" customFormat="1" ht="15.75">
      <c r="B1051" s="45"/>
      <c r="C1051" s="45"/>
      <c r="D1051" s="46"/>
      <c r="E1051" s="46"/>
      <c r="K1051" s="47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1"/>
      <c r="AV1051" s="42"/>
      <c r="AZ1051" s="43"/>
      <c r="BA1051" s="43"/>
      <c r="BB1051" s="43"/>
      <c r="BC1051" s="43"/>
      <c r="BD1051" s="43"/>
    </row>
    <row r="1052" spans="2:56" s="15" customFormat="1" ht="15.75">
      <c r="B1052" s="45"/>
      <c r="C1052" s="45"/>
      <c r="D1052" s="46"/>
      <c r="E1052" s="46"/>
      <c r="K1052" s="47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1"/>
      <c r="AV1052" s="42"/>
      <c r="AZ1052" s="43"/>
      <c r="BA1052" s="43"/>
      <c r="BB1052" s="43"/>
      <c r="BC1052" s="43"/>
      <c r="BD1052" s="43"/>
    </row>
    <row r="1053" spans="2:56" s="15" customFormat="1" ht="15.75">
      <c r="B1053" s="45"/>
      <c r="C1053" s="45"/>
      <c r="D1053" s="46"/>
      <c r="E1053" s="46"/>
      <c r="K1053" s="47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1"/>
      <c r="AV1053" s="42"/>
      <c r="AZ1053" s="43"/>
      <c r="BA1053" s="43"/>
      <c r="BB1053" s="43"/>
      <c r="BC1053" s="43"/>
      <c r="BD1053" s="43"/>
    </row>
    <row r="1054" spans="2:56" s="15" customFormat="1" ht="15.75">
      <c r="B1054" s="45"/>
      <c r="C1054" s="45"/>
      <c r="D1054" s="46"/>
      <c r="E1054" s="46"/>
      <c r="K1054" s="47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1"/>
      <c r="AV1054" s="42"/>
      <c r="AZ1054" s="43"/>
      <c r="BA1054" s="43"/>
      <c r="BB1054" s="43"/>
      <c r="BC1054" s="43"/>
      <c r="BD1054" s="43"/>
    </row>
    <row r="1055" spans="2:56" s="15" customFormat="1" ht="15.75">
      <c r="B1055" s="45"/>
      <c r="C1055" s="45"/>
      <c r="D1055" s="46"/>
      <c r="E1055" s="46"/>
      <c r="K1055" s="47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1"/>
      <c r="AV1055" s="42"/>
      <c r="AZ1055" s="43"/>
      <c r="BA1055" s="43"/>
      <c r="BB1055" s="43"/>
      <c r="BC1055" s="43"/>
      <c r="BD1055" s="43"/>
    </row>
    <row r="1056" spans="2:56" s="15" customFormat="1" ht="15.75">
      <c r="B1056" s="45"/>
      <c r="C1056" s="45"/>
      <c r="D1056" s="46"/>
      <c r="E1056" s="46"/>
      <c r="K1056" s="47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1"/>
      <c r="AV1056" s="42"/>
      <c r="AZ1056" s="43"/>
      <c r="BA1056" s="43"/>
      <c r="BB1056" s="43"/>
      <c r="BC1056" s="43"/>
      <c r="BD1056" s="43"/>
    </row>
    <row r="1057" spans="2:56" s="15" customFormat="1" ht="15.75">
      <c r="B1057" s="45"/>
      <c r="C1057" s="45"/>
      <c r="D1057" s="46"/>
      <c r="E1057" s="46"/>
      <c r="K1057" s="47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1"/>
      <c r="AV1057" s="42"/>
      <c r="AZ1057" s="43"/>
      <c r="BA1057" s="43"/>
      <c r="BB1057" s="43"/>
      <c r="BC1057" s="43"/>
      <c r="BD1057" s="43"/>
    </row>
    <row r="1058" spans="2:56" s="15" customFormat="1" ht="15.75">
      <c r="B1058" s="45"/>
      <c r="C1058" s="45"/>
      <c r="D1058" s="46"/>
      <c r="E1058" s="46"/>
      <c r="K1058" s="47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1"/>
      <c r="AV1058" s="42"/>
      <c r="AZ1058" s="43"/>
      <c r="BA1058" s="43"/>
      <c r="BB1058" s="43"/>
      <c r="BC1058" s="43"/>
      <c r="BD1058" s="43"/>
    </row>
    <row r="1059" spans="2:56" s="15" customFormat="1" ht="15.75">
      <c r="B1059" s="45"/>
      <c r="C1059" s="45"/>
      <c r="D1059" s="46"/>
      <c r="E1059" s="46"/>
      <c r="K1059" s="47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1"/>
      <c r="AV1059" s="42"/>
      <c r="AZ1059" s="43"/>
      <c r="BA1059" s="43"/>
      <c r="BB1059" s="43"/>
      <c r="BC1059" s="43"/>
      <c r="BD1059" s="43"/>
    </row>
    <row r="1060" spans="2:56" s="15" customFormat="1" ht="15.75">
      <c r="B1060" s="45"/>
      <c r="C1060" s="45"/>
      <c r="D1060" s="46"/>
      <c r="E1060" s="46"/>
      <c r="K1060" s="47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1"/>
      <c r="AV1060" s="42"/>
      <c r="AZ1060" s="43"/>
      <c r="BA1060" s="43"/>
      <c r="BB1060" s="43"/>
      <c r="BC1060" s="43"/>
      <c r="BD1060" s="43"/>
    </row>
    <row r="1061" spans="2:56" s="15" customFormat="1" ht="15.75">
      <c r="B1061" s="45"/>
      <c r="C1061" s="45"/>
      <c r="D1061" s="46"/>
      <c r="E1061" s="46"/>
      <c r="K1061" s="47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1"/>
      <c r="AV1061" s="42"/>
      <c r="AZ1061" s="43"/>
      <c r="BA1061" s="43"/>
      <c r="BB1061" s="43"/>
      <c r="BC1061" s="43"/>
      <c r="BD1061" s="43"/>
    </row>
    <row r="1062" spans="2:56" s="15" customFormat="1" ht="15.75">
      <c r="B1062" s="45"/>
      <c r="C1062" s="45"/>
      <c r="D1062" s="46"/>
      <c r="E1062" s="46"/>
      <c r="K1062" s="47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1"/>
      <c r="AV1062" s="42"/>
      <c r="AZ1062" s="43"/>
      <c r="BA1062" s="43"/>
      <c r="BB1062" s="43"/>
      <c r="BC1062" s="43"/>
      <c r="BD1062" s="43"/>
    </row>
    <row r="1063" spans="2:56" s="15" customFormat="1" ht="15.75">
      <c r="B1063" s="45"/>
      <c r="C1063" s="45"/>
      <c r="D1063" s="46"/>
      <c r="E1063" s="46"/>
      <c r="K1063" s="47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1"/>
      <c r="AV1063" s="42"/>
      <c r="AZ1063" s="43"/>
      <c r="BA1063" s="43"/>
      <c r="BB1063" s="43"/>
      <c r="BC1063" s="43"/>
      <c r="BD1063" s="43"/>
    </row>
    <row r="1064" spans="2:56" s="15" customFormat="1" ht="15.75">
      <c r="B1064" s="45"/>
      <c r="C1064" s="45"/>
      <c r="D1064" s="46"/>
      <c r="E1064" s="46"/>
      <c r="K1064" s="47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1"/>
      <c r="AV1064" s="42"/>
      <c r="AZ1064" s="43"/>
      <c r="BA1064" s="43"/>
      <c r="BB1064" s="43"/>
      <c r="BC1064" s="43"/>
      <c r="BD1064" s="43"/>
    </row>
    <row r="1065" spans="2:56" s="15" customFormat="1" ht="15.75">
      <c r="B1065" s="45"/>
      <c r="C1065" s="45"/>
      <c r="D1065" s="46"/>
      <c r="E1065" s="46"/>
      <c r="K1065" s="47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1"/>
      <c r="AV1065" s="42"/>
      <c r="AZ1065" s="43"/>
      <c r="BA1065" s="43"/>
      <c r="BB1065" s="43"/>
      <c r="BC1065" s="43"/>
      <c r="BD1065" s="43"/>
    </row>
    <row r="1066" spans="2:56" s="15" customFormat="1" ht="15.75">
      <c r="B1066" s="45"/>
      <c r="C1066" s="45"/>
      <c r="D1066" s="46"/>
      <c r="E1066" s="46"/>
      <c r="K1066" s="47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1"/>
      <c r="AV1066" s="42"/>
      <c r="AZ1066" s="43"/>
      <c r="BA1066" s="43"/>
      <c r="BB1066" s="43"/>
      <c r="BC1066" s="43"/>
      <c r="BD1066" s="43"/>
    </row>
    <row r="1067" spans="2:56" s="15" customFormat="1" ht="15.75">
      <c r="B1067" s="45"/>
      <c r="C1067" s="45"/>
      <c r="D1067" s="46"/>
      <c r="E1067" s="46"/>
      <c r="K1067" s="47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1"/>
      <c r="AV1067" s="42"/>
      <c r="AZ1067" s="43"/>
      <c r="BA1067" s="43"/>
      <c r="BB1067" s="43"/>
      <c r="BC1067" s="43"/>
      <c r="BD1067" s="43"/>
    </row>
    <row r="1068" spans="2:56" s="15" customFormat="1" ht="15.75">
      <c r="B1068" s="45"/>
      <c r="C1068" s="45"/>
      <c r="D1068" s="46"/>
      <c r="E1068" s="46"/>
      <c r="K1068" s="47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1"/>
      <c r="AV1068" s="42"/>
      <c r="AZ1068" s="43"/>
      <c r="BA1068" s="43"/>
      <c r="BB1068" s="43"/>
      <c r="BC1068" s="43"/>
      <c r="BD1068" s="43"/>
    </row>
    <row r="1069" spans="2:56" s="15" customFormat="1" ht="15.75">
      <c r="B1069" s="45"/>
      <c r="C1069" s="45"/>
      <c r="D1069" s="46"/>
      <c r="E1069" s="46"/>
      <c r="K1069" s="47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1"/>
      <c r="AV1069" s="42"/>
      <c r="AZ1069" s="43"/>
      <c r="BA1069" s="43"/>
      <c r="BB1069" s="43"/>
      <c r="BC1069" s="43"/>
      <c r="BD1069" s="43"/>
    </row>
    <row r="1070" spans="2:56" s="15" customFormat="1" ht="15.75">
      <c r="B1070" s="45"/>
      <c r="C1070" s="45"/>
      <c r="D1070" s="46"/>
      <c r="E1070" s="46"/>
      <c r="K1070" s="47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1"/>
      <c r="AV1070" s="42"/>
      <c r="AZ1070" s="43"/>
      <c r="BA1070" s="43"/>
      <c r="BB1070" s="43"/>
      <c r="BC1070" s="43"/>
      <c r="BD1070" s="43"/>
    </row>
    <row r="1071" spans="2:56" s="15" customFormat="1" ht="15.75">
      <c r="B1071" s="45"/>
      <c r="C1071" s="45"/>
      <c r="D1071" s="46"/>
      <c r="E1071" s="46"/>
      <c r="K1071" s="47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1"/>
      <c r="AV1071" s="42"/>
      <c r="AZ1071" s="43"/>
      <c r="BA1071" s="43"/>
      <c r="BB1071" s="43"/>
      <c r="BC1071" s="43"/>
      <c r="BD1071" s="43"/>
    </row>
    <row r="1072" spans="2:56" s="15" customFormat="1" ht="15.75">
      <c r="B1072" s="45"/>
      <c r="C1072" s="45"/>
      <c r="D1072" s="46"/>
      <c r="E1072" s="46"/>
      <c r="K1072" s="47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1"/>
      <c r="AV1072" s="42"/>
      <c r="AZ1072" s="43"/>
      <c r="BA1072" s="43"/>
      <c r="BB1072" s="43"/>
      <c r="BC1072" s="43"/>
      <c r="BD1072" s="43"/>
    </row>
    <row r="1073" spans="2:56" s="15" customFormat="1" ht="15.75">
      <c r="B1073" s="45"/>
      <c r="C1073" s="45"/>
      <c r="D1073" s="46"/>
      <c r="E1073" s="46"/>
      <c r="K1073" s="47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1"/>
      <c r="AV1073" s="42"/>
      <c r="AZ1073" s="43"/>
      <c r="BA1073" s="43"/>
      <c r="BB1073" s="43"/>
      <c r="BC1073" s="43"/>
      <c r="BD1073" s="43"/>
    </row>
    <row r="1074" spans="2:56" s="15" customFormat="1" ht="15.75">
      <c r="B1074" s="45"/>
      <c r="C1074" s="45"/>
      <c r="D1074" s="46"/>
      <c r="E1074" s="46"/>
      <c r="K1074" s="47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1"/>
      <c r="AV1074" s="42"/>
      <c r="AZ1074" s="43"/>
      <c r="BA1074" s="43"/>
      <c r="BB1074" s="43"/>
      <c r="BC1074" s="43"/>
      <c r="BD1074" s="43"/>
    </row>
    <row r="1075" spans="2:56" s="15" customFormat="1" ht="15.75">
      <c r="B1075" s="45"/>
      <c r="C1075" s="45"/>
      <c r="D1075" s="46"/>
      <c r="E1075" s="46"/>
      <c r="K1075" s="47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1"/>
      <c r="AV1075" s="42"/>
      <c r="AZ1075" s="43"/>
      <c r="BA1075" s="43"/>
      <c r="BB1075" s="43"/>
      <c r="BC1075" s="43"/>
      <c r="BD1075" s="43"/>
    </row>
    <row r="1076" spans="2:56" s="15" customFormat="1" ht="15.75">
      <c r="B1076" s="45"/>
      <c r="C1076" s="45"/>
      <c r="D1076" s="46"/>
      <c r="E1076" s="46"/>
      <c r="K1076" s="47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1"/>
      <c r="AV1076" s="42"/>
      <c r="AZ1076" s="43"/>
      <c r="BA1076" s="43"/>
      <c r="BB1076" s="43"/>
      <c r="BC1076" s="43"/>
      <c r="BD1076" s="43"/>
    </row>
    <row r="1077" spans="2:56" s="15" customFormat="1" ht="15.75">
      <c r="B1077" s="45"/>
      <c r="C1077" s="45"/>
      <c r="D1077" s="46"/>
      <c r="E1077" s="46"/>
      <c r="K1077" s="47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1"/>
      <c r="AV1077" s="42"/>
      <c r="AZ1077" s="43"/>
      <c r="BA1077" s="43"/>
      <c r="BB1077" s="43"/>
      <c r="BC1077" s="43"/>
      <c r="BD1077" s="43"/>
    </row>
    <row r="1078" spans="2:56" s="15" customFormat="1" ht="15.75">
      <c r="B1078" s="45"/>
      <c r="C1078" s="45"/>
      <c r="D1078" s="46"/>
      <c r="E1078" s="46"/>
      <c r="K1078" s="47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1"/>
      <c r="AV1078" s="42"/>
      <c r="AZ1078" s="43"/>
      <c r="BA1078" s="43"/>
      <c r="BB1078" s="43"/>
      <c r="BC1078" s="43"/>
      <c r="BD1078" s="43"/>
    </row>
    <row r="1079" spans="2:56" s="15" customFormat="1" ht="15.75">
      <c r="B1079" s="45"/>
      <c r="C1079" s="45"/>
      <c r="D1079" s="46"/>
      <c r="E1079" s="46"/>
      <c r="K1079" s="47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1"/>
      <c r="AV1079" s="42"/>
      <c r="AZ1079" s="43"/>
      <c r="BA1079" s="43"/>
      <c r="BB1079" s="43"/>
      <c r="BC1079" s="43"/>
      <c r="BD1079" s="43"/>
    </row>
    <row r="1080" spans="2:56" s="15" customFormat="1" ht="15.75">
      <c r="B1080" s="45"/>
      <c r="C1080" s="45"/>
      <c r="D1080" s="46"/>
      <c r="E1080" s="46"/>
      <c r="K1080" s="47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1"/>
      <c r="AV1080" s="42"/>
      <c r="AZ1080" s="43"/>
      <c r="BA1080" s="43"/>
      <c r="BB1080" s="43"/>
      <c r="BC1080" s="43"/>
      <c r="BD1080" s="43"/>
    </row>
    <row r="1081" spans="2:56" s="15" customFormat="1" ht="15.75">
      <c r="B1081" s="45"/>
      <c r="C1081" s="45"/>
      <c r="D1081" s="46"/>
      <c r="E1081" s="46"/>
      <c r="K1081" s="47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1"/>
      <c r="AV1081" s="42"/>
      <c r="AZ1081" s="43"/>
      <c r="BA1081" s="43"/>
      <c r="BB1081" s="43"/>
      <c r="BC1081" s="43"/>
      <c r="BD1081" s="43"/>
    </row>
    <row r="1082" spans="2:56" s="15" customFormat="1" ht="15.75">
      <c r="B1082" s="45"/>
      <c r="C1082" s="45"/>
      <c r="D1082" s="46"/>
      <c r="E1082" s="46"/>
      <c r="K1082" s="47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1"/>
      <c r="AV1082" s="42"/>
      <c r="AZ1082" s="43"/>
      <c r="BA1082" s="43"/>
      <c r="BB1082" s="43"/>
      <c r="BC1082" s="43"/>
      <c r="BD1082" s="43"/>
    </row>
    <row r="1083" spans="2:56" s="15" customFormat="1" ht="15.75">
      <c r="B1083" s="45"/>
      <c r="C1083" s="45"/>
      <c r="D1083" s="46"/>
      <c r="E1083" s="46"/>
      <c r="K1083" s="47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1"/>
      <c r="AV1083" s="42"/>
      <c r="AZ1083" s="43"/>
      <c r="BA1083" s="43"/>
      <c r="BB1083" s="43"/>
      <c r="BC1083" s="43"/>
      <c r="BD1083" s="43"/>
    </row>
    <row r="1084" spans="2:56" s="15" customFormat="1" ht="15.75">
      <c r="B1084" s="45"/>
      <c r="C1084" s="45"/>
      <c r="D1084" s="46"/>
      <c r="E1084" s="46"/>
      <c r="K1084" s="47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1"/>
      <c r="AV1084" s="42"/>
      <c r="AZ1084" s="43"/>
      <c r="BA1084" s="43"/>
      <c r="BB1084" s="43"/>
      <c r="BC1084" s="43"/>
      <c r="BD1084" s="43"/>
    </row>
    <row r="1085" spans="2:56" s="15" customFormat="1" ht="15.75">
      <c r="B1085" s="45"/>
      <c r="C1085" s="45"/>
      <c r="D1085" s="46"/>
      <c r="E1085" s="46"/>
      <c r="K1085" s="47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1"/>
      <c r="AV1085" s="42"/>
      <c r="AZ1085" s="43"/>
      <c r="BA1085" s="43"/>
      <c r="BB1085" s="43"/>
      <c r="BC1085" s="43"/>
      <c r="BD1085" s="43"/>
    </row>
    <row r="1086" spans="2:56" s="15" customFormat="1" ht="15.75">
      <c r="B1086" s="45"/>
      <c r="C1086" s="45"/>
      <c r="D1086" s="46"/>
      <c r="E1086" s="46"/>
      <c r="K1086" s="47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1"/>
      <c r="AV1086" s="42"/>
      <c r="AZ1086" s="43"/>
      <c r="BA1086" s="43"/>
      <c r="BB1086" s="43"/>
      <c r="BC1086" s="43"/>
      <c r="BD1086" s="43"/>
    </row>
    <row r="1087" spans="2:56" s="15" customFormat="1" ht="15.75">
      <c r="B1087" s="45"/>
      <c r="C1087" s="45"/>
      <c r="D1087" s="46"/>
      <c r="E1087" s="46"/>
      <c r="K1087" s="47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1"/>
      <c r="AV1087" s="42"/>
      <c r="AZ1087" s="43"/>
      <c r="BA1087" s="43"/>
      <c r="BB1087" s="43"/>
      <c r="BC1087" s="43"/>
      <c r="BD1087" s="43"/>
    </row>
    <row r="1088" spans="2:56" s="15" customFormat="1" ht="15.75">
      <c r="B1088" s="45"/>
      <c r="C1088" s="45"/>
      <c r="D1088" s="46"/>
      <c r="E1088" s="46"/>
      <c r="K1088" s="47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1"/>
      <c r="AV1088" s="42"/>
      <c r="AZ1088" s="43"/>
      <c r="BA1088" s="43"/>
      <c r="BB1088" s="43"/>
      <c r="BC1088" s="43"/>
      <c r="BD1088" s="43"/>
    </row>
    <row r="1089" spans="2:56" s="15" customFormat="1" ht="15.75">
      <c r="B1089" s="45"/>
      <c r="C1089" s="45"/>
      <c r="D1089" s="46"/>
      <c r="E1089" s="46"/>
      <c r="K1089" s="47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1"/>
      <c r="AV1089" s="42"/>
      <c r="AZ1089" s="43"/>
      <c r="BA1089" s="43"/>
      <c r="BB1089" s="43"/>
      <c r="BC1089" s="43"/>
      <c r="BD1089" s="43"/>
    </row>
    <row r="1090" spans="2:56" s="15" customFormat="1" ht="15.75">
      <c r="B1090" s="45"/>
      <c r="C1090" s="45"/>
      <c r="D1090" s="46"/>
      <c r="E1090" s="46"/>
      <c r="K1090" s="47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1"/>
      <c r="AV1090" s="42"/>
      <c r="AZ1090" s="43"/>
      <c r="BA1090" s="43"/>
      <c r="BB1090" s="43"/>
      <c r="BC1090" s="43"/>
      <c r="BD1090" s="43"/>
    </row>
    <row r="1091" spans="2:56" s="15" customFormat="1" ht="15.75">
      <c r="B1091" s="45"/>
      <c r="C1091" s="45"/>
      <c r="D1091" s="46"/>
      <c r="E1091" s="46"/>
      <c r="K1091" s="47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1"/>
      <c r="AV1091" s="42"/>
      <c r="AZ1091" s="43"/>
      <c r="BA1091" s="43"/>
      <c r="BB1091" s="43"/>
      <c r="BC1091" s="43"/>
      <c r="BD1091" s="43"/>
    </row>
    <row r="1092" spans="2:56" s="15" customFormat="1" ht="15.75">
      <c r="B1092" s="45"/>
      <c r="C1092" s="45"/>
      <c r="D1092" s="46"/>
      <c r="E1092" s="46"/>
      <c r="K1092" s="47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1"/>
      <c r="AV1092" s="42"/>
      <c r="AZ1092" s="43"/>
      <c r="BA1092" s="43"/>
      <c r="BB1092" s="43"/>
      <c r="BC1092" s="43"/>
      <c r="BD1092" s="43"/>
    </row>
    <row r="1093" spans="2:56" s="15" customFormat="1" ht="15.75">
      <c r="B1093" s="45"/>
      <c r="C1093" s="45"/>
      <c r="D1093" s="46"/>
      <c r="E1093" s="46"/>
      <c r="K1093" s="47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1"/>
      <c r="AV1093" s="42"/>
      <c r="AZ1093" s="43"/>
      <c r="BA1093" s="43"/>
      <c r="BB1093" s="43"/>
      <c r="BC1093" s="43"/>
      <c r="BD1093" s="43"/>
    </row>
    <row r="1094" spans="2:56" s="15" customFormat="1" ht="15.75">
      <c r="B1094" s="45"/>
      <c r="C1094" s="45"/>
      <c r="D1094" s="46"/>
      <c r="E1094" s="46"/>
      <c r="K1094" s="47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1"/>
      <c r="AV1094" s="42"/>
      <c r="AZ1094" s="43"/>
      <c r="BA1094" s="43"/>
      <c r="BB1094" s="43"/>
      <c r="BC1094" s="43"/>
      <c r="BD1094" s="43"/>
    </row>
    <row r="1095" spans="2:56" s="15" customFormat="1" ht="15.75">
      <c r="B1095" s="45"/>
      <c r="C1095" s="45"/>
      <c r="D1095" s="46"/>
      <c r="E1095" s="46"/>
      <c r="K1095" s="47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1"/>
      <c r="AV1095" s="42"/>
      <c r="AZ1095" s="43"/>
      <c r="BA1095" s="43"/>
      <c r="BB1095" s="43"/>
      <c r="BC1095" s="43"/>
      <c r="BD1095" s="43"/>
    </row>
    <row r="1096" spans="2:56" s="15" customFormat="1" ht="15.75">
      <c r="B1096" s="45"/>
      <c r="C1096" s="45"/>
      <c r="D1096" s="46"/>
      <c r="E1096" s="46"/>
      <c r="K1096" s="47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1"/>
      <c r="AV1096" s="42"/>
      <c r="AZ1096" s="43"/>
      <c r="BA1096" s="43"/>
      <c r="BB1096" s="43"/>
      <c r="BC1096" s="43"/>
      <c r="BD1096" s="43"/>
    </row>
    <row r="1097" spans="2:56" s="15" customFormat="1" ht="15.75">
      <c r="B1097" s="45"/>
      <c r="C1097" s="45"/>
      <c r="D1097" s="46"/>
      <c r="E1097" s="46"/>
      <c r="K1097" s="47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1"/>
      <c r="AV1097" s="42"/>
      <c r="AZ1097" s="43"/>
      <c r="BA1097" s="43"/>
      <c r="BB1097" s="43"/>
      <c r="BC1097" s="43"/>
      <c r="BD1097" s="43"/>
    </row>
    <row r="1098" spans="2:56" s="15" customFormat="1" ht="15.75">
      <c r="B1098" s="45"/>
      <c r="C1098" s="45"/>
      <c r="D1098" s="46"/>
      <c r="E1098" s="46"/>
      <c r="K1098" s="47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1"/>
      <c r="AV1098" s="42"/>
      <c r="AZ1098" s="43"/>
      <c r="BA1098" s="43"/>
      <c r="BB1098" s="43"/>
      <c r="BC1098" s="43"/>
      <c r="BD1098" s="43"/>
    </row>
    <row r="1099" spans="2:56" s="15" customFormat="1" ht="15.75">
      <c r="B1099" s="45"/>
      <c r="C1099" s="45"/>
      <c r="D1099" s="46"/>
      <c r="E1099" s="46"/>
      <c r="K1099" s="47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1"/>
      <c r="AV1099" s="42"/>
      <c r="AZ1099" s="43"/>
      <c r="BA1099" s="43"/>
      <c r="BB1099" s="43"/>
      <c r="BC1099" s="43"/>
      <c r="BD1099" s="43"/>
    </row>
    <row r="1100" spans="2:56" s="15" customFormat="1" ht="15.75">
      <c r="B1100" s="45"/>
      <c r="C1100" s="45"/>
      <c r="D1100" s="46"/>
      <c r="E1100" s="46"/>
      <c r="K1100" s="47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1"/>
      <c r="AV1100" s="42"/>
      <c r="AZ1100" s="43"/>
      <c r="BA1100" s="43"/>
      <c r="BB1100" s="43"/>
      <c r="BC1100" s="43"/>
      <c r="BD1100" s="43"/>
    </row>
    <row r="1101" spans="2:56" s="15" customFormat="1" ht="15.75">
      <c r="B1101" s="45"/>
      <c r="C1101" s="45"/>
      <c r="D1101" s="46"/>
      <c r="E1101" s="46"/>
      <c r="K1101" s="47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1"/>
      <c r="AV1101" s="42"/>
      <c r="AZ1101" s="43"/>
      <c r="BA1101" s="43"/>
      <c r="BB1101" s="43"/>
      <c r="BC1101" s="43"/>
      <c r="BD1101" s="43"/>
    </row>
    <row r="1102" spans="2:56" s="15" customFormat="1" ht="15.75">
      <c r="B1102" s="45"/>
      <c r="C1102" s="45"/>
      <c r="D1102" s="46"/>
      <c r="E1102" s="46"/>
      <c r="K1102" s="47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1"/>
      <c r="AV1102" s="42"/>
      <c r="AZ1102" s="43"/>
      <c r="BA1102" s="43"/>
      <c r="BB1102" s="43"/>
      <c r="BC1102" s="43"/>
      <c r="BD1102" s="43"/>
    </row>
    <row r="1103" spans="2:56" s="15" customFormat="1" ht="15.75">
      <c r="B1103" s="45"/>
      <c r="C1103" s="45"/>
      <c r="D1103" s="46"/>
      <c r="E1103" s="46"/>
      <c r="K1103" s="47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1"/>
      <c r="AV1103" s="42"/>
      <c r="AZ1103" s="43"/>
      <c r="BA1103" s="43"/>
      <c r="BB1103" s="43"/>
      <c r="BC1103" s="43"/>
      <c r="BD1103" s="43"/>
    </row>
    <row r="1104" spans="2:56" s="15" customFormat="1" ht="15.75">
      <c r="B1104" s="45"/>
      <c r="C1104" s="45"/>
      <c r="D1104" s="46"/>
      <c r="E1104" s="46"/>
      <c r="K1104" s="47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1"/>
      <c r="AV1104" s="42"/>
      <c r="AZ1104" s="43"/>
      <c r="BA1104" s="43"/>
      <c r="BB1104" s="43"/>
      <c r="BC1104" s="43"/>
      <c r="BD1104" s="43"/>
    </row>
    <row r="1105" spans="2:56" s="15" customFormat="1" ht="15.75">
      <c r="B1105" s="45"/>
      <c r="C1105" s="45"/>
      <c r="D1105" s="46"/>
      <c r="E1105" s="46"/>
      <c r="K1105" s="47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1"/>
      <c r="AV1105" s="42"/>
      <c r="AZ1105" s="43"/>
      <c r="BA1105" s="43"/>
      <c r="BB1105" s="43"/>
      <c r="BC1105" s="43"/>
      <c r="BD1105" s="43"/>
    </row>
    <row r="1106" spans="2:56" s="15" customFormat="1" ht="15.75">
      <c r="B1106" s="45"/>
      <c r="C1106" s="45"/>
      <c r="D1106" s="46"/>
      <c r="E1106" s="46"/>
      <c r="K1106" s="47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1"/>
      <c r="AV1106" s="42"/>
      <c r="AZ1106" s="43"/>
      <c r="BA1106" s="43"/>
      <c r="BB1106" s="43"/>
      <c r="BC1106" s="43"/>
      <c r="BD1106" s="43"/>
    </row>
    <row r="1107" spans="2:56" s="15" customFormat="1" ht="15.75">
      <c r="B1107" s="45"/>
      <c r="C1107" s="45"/>
      <c r="D1107" s="46"/>
      <c r="E1107" s="46"/>
      <c r="K1107" s="47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1"/>
      <c r="AV1107" s="42"/>
      <c r="AZ1107" s="43"/>
      <c r="BA1107" s="43"/>
      <c r="BB1107" s="43"/>
      <c r="BC1107" s="43"/>
      <c r="BD1107" s="43"/>
    </row>
    <row r="1108" spans="2:56" s="15" customFormat="1" ht="15.75">
      <c r="B1108" s="45"/>
      <c r="C1108" s="45"/>
      <c r="D1108" s="46"/>
      <c r="E1108" s="46"/>
      <c r="K1108" s="47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1"/>
      <c r="AV1108" s="42"/>
      <c r="AZ1108" s="43"/>
      <c r="BA1108" s="43"/>
      <c r="BB1108" s="43"/>
      <c r="BC1108" s="43"/>
      <c r="BD1108" s="43"/>
    </row>
    <row r="1109" spans="2:56" s="15" customFormat="1" ht="15.75">
      <c r="B1109" s="45"/>
      <c r="C1109" s="45"/>
      <c r="D1109" s="46"/>
      <c r="E1109" s="46"/>
      <c r="K1109" s="47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1"/>
      <c r="AV1109" s="42"/>
      <c r="AZ1109" s="43"/>
      <c r="BA1109" s="43"/>
      <c r="BB1109" s="43"/>
      <c r="BC1109" s="43"/>
      <c r="BD1109" s="43"/>
    </row>
    <row r="1110" spans="2:56" s="15" customFormat="1" ht="15.75">
      <c r="B1110" s="45"/>
      <c r="C1110" s="45"/>
      <c r="D1110" s="46"/>
      <c r="E1110" s="46"/>
      <c r="K1110" s="47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1"/>
      <c r="AV1110" s="42"/>
      <c r="AZ1110" s="43"/>
      <c r="BA1110" s="43"/>
      <c r="BB1110" s="43"/>
      <c r="BC1110" s="43"/>
      <c r="BD1110" s="43"/>
    </row>
    <row r="1111" spans="2:56" s="15" customFormat="1" ht="15.75">
      <c r="B1111" s="45"/>
      <c r="C1111" s="45"/>
      <c r="D1111" s="46"/>
      <c r="E1111" s="46"/>
      <c r="K1111" s="47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1"/>
      <c r="AV1111" s="42"/>
      <c r="AZ1111" s="43"/>
      <c r="BA1111" s="43"/>
      <c r="BB1111" s="43"/>
      <c r="BC1111" s="43"/>
      <c r="BD1111" s="43"/>
    </row>
    <row r="1112" spans="2:56" s="15" customFormat="1" ht="15.75">
      <c r="B1112" s="45"/>
      <c r="C1112" s="45"/>
      <c r="D1112" s="46"/>
      <c r="E1112" s="46"/>
      <c r="K1112" s="47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1"/>
      <c r="AV1112" s="42"/>
      <c r="AZ1112" s="43"/>
      <c r="BA1112" s="43"/>
      <c r="BB1112" s="43"/>
      <c r="BC1112" s="43"/>
      <c r="BD1112" s="43"/>
    </row>
    <row r="1113" spans="2:56" s="15" customFormat="1" ht="15.75">
      <c r="B1113" s="45"/>
      <c r="C1113" s="45"/>
      <c r="D1113" s="46"/>
      <c r="E1113" s="46"/>
      <c r="K1113" s="47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1"/>
      <c r="AV1113" s="42"/>
      <c r="AZ1113" s="43"/>
      <c r="BA1113" s="43"/>
      <c r="BB1113" s="43"/>
      <c r="BC1113" s="43"/>
      <c r="BD1113" s="43"/>
    </row>
    <row r="1114" spans="2:56" s="15" customFormat="1" ht="15.75">
      <c r="B1114" s="45"/>
      <c r="C1114" s="45"/>
      <c r="D1114" s="46"/>
      <c r="E1114" s="46"/>
      <c r="K1114" s="47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1"/>
      <c r="AV1114" s="42"/>
      <c r="AZ1114" s="43"/>
      <c r="BA1114" s="43"/>
      <c r="BB1114" s="43"/>
      <c r="BC1114" s="43"/>
      <c r="BD1114" s="43"/>
    </row>
    <row r="1115" spans="2:56" s="15" customFormat="1" ht="15.75">
      <c r="B1115" s="45"/>
      <c r="C1115" s="45"/>
      <c r="D1115" s="46"/>
      <c r="E1115" s="46"/>
      <c r="K1115" s="47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1"/>
      <c r="AV1115" s="42"/>
      <c r="AZ1115" s="43"/>
      <c r="BA1115" s="43"/>
      <c r="BB1115" s="43"/>
      <c r="BC1115" s="43"/>
      <c r="BD1115" s="43"/>
    </row>
    <row r="1116" spans="2:56" s="15" customFormat="1" ht="15.75">
      <c r="B1116" s="45"/>
      <c r="C1116" s="45"/>
      <c r="D1116" s="46"/>
      <c r="E1116" s="46"/>
      <c r="K1116" s="47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1"/>
      <c r="AV1116" s="42"/>
      <c r="AZ1116" s="43"/>
      <c r="BA1116" s="43"/>
      <c r="BB1116" s="43"/>
      <c r="BC1116" s="43"/>
      <c r="BD1116" s="43"/>
    </row>
    <row r="1117" spans="2:56" s="15" customFormat="1" ht="15.75">
      <c r="B1117" s="45"/>
      <c r="C1117" s="45"/>
      <c r="D1117" s="46"/>
      <c r="E1117" s="46"/>
      <c r="K1117" s="47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1"/>
      <c r="AV1117" s="42"/>
      <c r="AZ1117" s="43"/>
      <c r="BA1117" s="43"/>
      <c r="BB1117" s="43"/>
      <c r="BC1117" s="43"/>
      <c r="BD1117" s="43"/>
    </row>
    <row r="1118" spans="2:56" s="15" customFormat="1" ht="15.75">
      <c r="B1118" s="45"/>
      <c r="C1118" s="45"/>
      <c r="D1118" s="46"/>
      <c r="E1118" s="46"/>
      <c r="K1118" s="47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1"/>
      <c r="AV1118" s="42"/>
      <c r="AZ1118" s="43"/>
      <c r="BA1118" s="43"/>
      <c r="BB1118" s="43"/>
      <c r="BC1118" s="43"/>
      <c r="BD1118" s="43"/>
    </row>
    <row r="1119" spans="2:56" s="15" customFormat="1" ht="15.75">
      <c r="B1119" s="45"/>
      <c r="C1119" s="45"/>
      <c r="D1119" s="46"/>
      <c r="E1119" s="46"/>
      <c r="K1119" s="47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1"/>
      <c r="AV1119" s="42"/>
      <c r="AZ1119" s="43"/>
      <c r="BA1119" s="43"/>
      <c r="BB1119" s="43"/>
      <c r="BC1119" s="43"/>
      <c r="BD1119" s="43"/>
    </row>
    <row r="1120" spans="2:56" s="15" customFormat="1" ht="15.75">
      <c r="B1120" s="45"/>
      <c r="C1120" s="45"/>
      <c r="D1120" s="46"/>
      <c r="E1120" s="46"/>
      <c r="K1120" s="47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1"/>
      <c r="AV1120" s="42"/>
      <c r="AZ1120" s="43"/>
      <c r="BA1120" s="43"/>
      <c r="BB1120" s="43"/>
      <c r="BC1120" s="43"/>
      <c r="BD1120" s="43"/>
    </row>
    <row r="1121" spans="2:56" s="15" customFormat="1" ht="15.75">
      <c r="B1121" s="45"/>
      <c r="C1121" s="45"/>
      <c r="D1121" s="46"/>
      <c r="E1121" s="46"/>
      <c r="K1121" s="47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1"/>
      <c r="AV1121" s="42"/>
      <c r="AZ1121" s="43"/>
      <c r="BA1121" s="43"/>
      <c r="BB1121" s="43"/>
      <c r="BC1121" s="43"/>
      <c r="BD1121" s="43"/>
    </row>
    <row r="1122" spans="2:56" s="15" customFormat="1" ht="15.75">
      <c r="B1122" s="45"/>
      <c r="C1122" s="45"/>
      <c r="D1122" s="46"/>
      <c r="E1122" s="46"/>
      <c r="K1122" s="47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1"/>
      <c r="AV1122" s="42"/>
      <c r="AZ1122" s="43"/>
      <c r="BA1122" s="43"/>
      <c r="BB1122" s="43"/>
      <c r="BC1122" s="43"/>
      <c r="BD1122" s="43"/>
    </row>
    <row r="1123" spans="2:56" s="15" customFormat="1" ht="15.75">
      <c r="B1123" s="45"/>
      <c r="C1123" s="45"/>
      <c r="D1123" s="46"/>
      <c r="E1123" s="46"/>
      <c r="K1123" s="47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1"/>
      <c r="AV1123" s="42"/>
      <c r="AZ1123" s="43"/>
      <c r="BA1123" s="43"/>
      <c r="BB1123" s="43"/>
      <c r="BC1123" s="43"/>
      <c r="BD1123" s="43"/>
    </row>
    <row r="1124" spans="2:56" s="15" customFormat="1" ht="15.75">
      <c r="B1124" s="45"/>
      <c r="C1124" s="45"/>
      <c r="D1124" s="46"/>
      <c r="E1124" s="46"/>
      <c r="K1124" s="47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1"/>
      <c r="AV1124" s="42"/>
      <c r="AZ1124" s="43"/>
      <c r="BA1124" s="43"/>
      <c r="BB1124" s="43"/>
      <c r="BC1124" s="43"/>
      <c r="BD1124" s="43"/>
    </row>
    <row r="1125" spans="2:56" s="15" customFormat="1" ht="15.75">
      <c r="B1125" s="45"/>
      <c r="C1125" s="45"/>
      <c r="D1125" s="46"/>
      <c r="E1125" s="46"/>
      <c r="K1125" s="47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1"/>
      <c r="AV1125" s="42"/>
      <c r="AZ1125" s="43"/>
      <c r="BA1125" s="43"/>
      <c r="BB1125" s="43"/>
      <c r="BC1125" s="43"/>
      <c r="BD1125" s="43"/>
    </row>
    <row r="1126" spans="2:56" s="15" customFormat="1" ht="15.75">
      <c r="B1126" s="45"/>
      <c r="C1126" s="45"/>
      <c r="D1126" s="46"/>
      <c r="E1126" s="46"/>
      <c r="K1126" s="47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1"/>
      <c r="AV1126" s="42"/>
      <c r="AZ1126" s="43"/>
      <c r="BA1126" s="43"/>
      <c r="BB1126" s="43"/>
      <c r="BC1126" s="43"/>
      <c r="BD1126" s="43"/>
    </row>
    <row r="1127" spans="2:56" s="15" customFormat="1" ht="15.75">
      <c r="B1127" s="45"/>
      <c r="C1127" s="45"/>
      <c r="D1127" s="46"/>
      <c r="E1127" s="46"/>
      <c r="K1127" s="47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1"/>
      <c r="AV1127" s="42"/>
      <c r="AZ1127" s="43"/>
      <c r="BA1127" s="43"/>
      <c r="BB1127" s="43"/>
      <c r="BC1127" s="43"/>
      <c r="BD1127" s="43"/>
    </row>
    <row r="1128" spans="2:56" s="15" customFormat="1" ht="15.75">
      <c r="B1128" s="45"/>
      <c r="C1128" s="45"/>
      <c r="D1128" s="46"/>
      <c r="E1128" s="46"/>
      <c r="K1128" s="47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1"/>
      <c r="AV1128" s="42"/>
      <c r="AZ1128" s="43"/>
      <c r="BA1128" s="43"/>
      <c r="BB1128" s="43"/>
      <c r="BC1128" s="43"/>
      <c r="BD1128" s="43"/>
    </row>
    <row r="1129" spans="2:56" s="15" customFormat="1" ht="15.75">
      <c r="B1129" s="45"/>
      <c r="C1129" s="45"/>
      <c r="D1129" s="46"/>
      <c r="E1129" s="46"/>
      <c r="K1129" s="47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1"/>
      <c r="AV1129" s="42"/>
      <c r="AZ1129" s="43"/>
      <c r="BA1129" s="43"/>
      <c r="BB1129" s="43"/>
      <c r="BC1129" s="43"/>
      <c r="BD1129" s="43"/>
    </row>
    <row r="1130" spans="2:56" s="15" customFormat="1" ht="15.75">
      <c r="B1130" s="45"/>
      <c r="C1130" s="45"/>
      <c r="D1130" s="46"/>
      <c r="E1130" s="46"/>
      <c r="K1130" s="47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1"/>
      <c r="AV1130" s="42"/>
      <c r="AZ1130" s="43"/>
      <c r="BA1130" s="43"/>
      <c r="BB1130" s="43"/>
      <c r="BC1130" s="43"/>
      <c r="BD1130" s="43"/>
    </row>
    <row r="1131" spans="2:56" s="15" customFormat="1" ht="15.75">
      <c r="B1131" s="45"/>
      <c r="C1131" s="45"/>
      <c r="D1131" s="46"/>
      <c r="E1131" s="46"/>
      <c r="K1131" s="47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1"/>
      <c r="AV1131" s="42"/>
      <c r="AZ1131" s="43"/>
      <c r="BA1131" s="43"/>
      <c r="BB1131" s="43"/>
      <c r="BC1131" s="43"/>
      <c r="BD1131" s="43"/>
    </row>
    <row r="1132" spans="2:56" s="15" customFormat="1" ht="15.75">
      <c r="B1132" s="45"/>
      <c r="C1132" s="45"/>
      <c r="D1132" s="46"/>
      <c r="E1132" s="46"/>
      <c r="K1132" s="47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1"/>
      <c r="AV1132" s="42"/>
      <c r="AZ1132" s="43"/>
      <c r="BA1132" s="43"/>
      <c r="BB1132" s="43"/>
      <c r="BC1132" s="43"/>
      <c r="BD1132" s="43"/>
    </row>
    <row r="1133" spans="2:56" s="15" customFormat="1" ht="15.75">
      <c r="B1133" s="45"/>
      <c r="C1133" s="45"/>
      <c r="D1133" s="46"/>
      <c r="E1133" s="46"/>
      <c r="K1133" s="47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1"/>
      <c r="AV1133" s="42"/>
      <c r="AZ1133" s="43"/>
      <c r="BA1133" s="43"/>
      <c r="BB1133" s="43"/>
      <c r="BC1133" s="43"/>
      <c r="BD1133" s="43"/>
    </row>
    <row r="1134" spans="2:56" s="15" customFormat="1" ht="15.75">
      <c r="B1134" s="45"/>
      <c r="C1134" s="45"/>
      <c r="D1134" s="46"/>
      <c r="E1134" s="46"/>
      <c r="K1134" s="47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1"/>
      <c r="AV1134" s="42"/>
      <c r="AZ1134" s="43"/>
      <c r="BA1134" s="43"/>
      <c r="BB1134" s="43"/>
      <c r="BC1134" s="43"/>
      <c r="BD1134" s="43"/>
    </row>
    <row r="1135" spans="2:56" s="15" customFormat="1" ht="15.75">
      <c r="B1135" s="45"/>
      <c r="C1135" s="45"/>
      <c r="D1135" s="46"/>
      <c r="E1135" s="46"/>
      <c r="K1135" s="47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1"/>
      <c r="AV1135" s="42"/>
      <c r="AZ1135" s="43"/>
      <c r="BA1135" s="43"/>
      <c r="BB1135" s="43"/>
      <c r="BC1135" s="43"/>
      <c r="BD1135" s="43"/>
    </row>
    <row r="1136" spans="2:56" s="15" customFormat="1" ht="15.75">
      <c r="B1136" s="45"/>
      <c r="C1136" s="45"/>
      <c r="D1136" s="46"/>
      <c r="E1136" s="46"/>
      <c r="K1136" s="47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1"/>
      <c r="AV1136" s="42"/>
      <c r="AZ1136" s="43"/>
      <c r="BA1136" s="43"/>
      <c r="BB1136" s="43"/>
      <c r="BC1136" s="43"/>
      <c r="BD1136" s="43"/>
    </row>
    <row r="1137" spans="2:56" s="15" customFormat="1" ht="15.75">
      <c r="B1137" s="45"/>
      <c r="C1137" s="45"/>
      <c r="D1137" s="46"/>
      <c r="E1137" s="46"/>
      <c r="K1137" s="47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1"/>
      <c r="AV1137" s="42"/>
      <c r="AZ1137" s="43"/>
      <c r="BA1137" s="43"/>
      <c r="BB1137" s="43"/>
      <c r="BC1137" s="43"/>
      <c r="BD1137" s="43"/>
    </row>
    <row r="1138" spans="2:56" s="15" customFormat="1" ht="15.75">
      <c r="B1138" s="45"/>
      <c r="C1138" s="45"/>
      <c r="D1138" s="46"/>
      <c r="E1138" s="46"/>
      <c r="K1138" s="47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1"/>
      <c r="AV1138" s="42"/>
      <c r="AZ1138" s="43"/>
      <c r="BA1138" s="43"/>
      <c r="BB1138" s="43"/>
      <c r="BC1138" s="43"/>
      <c r="BD1138" s="43"/>
    </row>
    <row r="1139" spans="2:56" s="15" customFormat="1" ht="15.75">
      <c r="B1139" s="45"/>
      <c r="C1139" s="45"/>
      <c r="D1139" s="46"/>
      <c r="E1139" s="46"/>
      <c r="K1139" s="47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1"/>
      <c r="AV1139" s="42"/>
      <c r="AZ1139" s="43"/>
      <c r="BA1139" s="43"/>
      <c r="BB1139" s="43"/>
      <c r="BC1139" s="43"/>
      <c r="BD1139" s="43"/>
    </row>
    <row r="1140" spans="2:56" s="15" customFormat="1" ht="15.75">
      <c r="B1140" s="45"/>
      <c r="C1140" s="45"/>
      <c r="D1140" s="46"/>
      <c r="E1140" s="46"/>
      <c r="K1140" s="47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1"/>
      <c r="AV1140" s="42"/>
      <c r="AZ1140" s="43"/>
      <c r="BA1140" s="43"/>
      <c r="BB1140" s="43"/>
      <c r="BC1140" s="43"/>
      <c r="BD1140" s="43"/>
    </row>
    <row r="1141" spans="2:56" s="15" customFormat="1" ht="15.75">
      <c r="B1141" s="45"/>
      <c r="C1141" s="45"/>
      <c r="D1141" s="46"/>
      <c r="E1141" s="46"/>
      <c r="K1141" s="47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1"/>
      <c r="AV1141" s="42"/>
      <c r="AZ1141" s="43"/>
      <c r="BA1141" s="43"/>
      <c r="BB1141" s="43"/>
      <c r="BC1141" s="43"/>
      <c r="BD1141" s="43"/>
    </row>
    <row r="1142" spans="2:56" s="15" customFormat="1" ht="15.75">
      <c r="B1142" s="45"/>
      <c r="C1142" s="45"/>
      <c r="D1142" s="46"/>
      <c r="E1142" s="46"/>
      <c r="K1142" s="47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1"/>
      <c r="AV1142" s="42"/>
      <c r="AZ1142" s="43"/>
      <c r="BA1142" s="43"/>
      <c r="BB1142" s="43"/>
      <c r="BC1142" s="43"/>
      <c r="BD1142" s="43"/>
    </row>
    <row r="1143" spans="2:56" s="15" customFormat="1" ht="15.75">
      <c r="B1143" s="45"/>
      <c r="C1143" s="45"/>
      <c r="D1143" s="46"/>
      <c r="E1143" s="46"/>
      <c r="K1143" s="47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1"/>
      <c r="AV1143" s="42"/>
      <c r="AZ1143" s="43"/>
      <c r="BA1143" s="43"/>
      <c r="BB1143" s="43"/>
      <c r="BC1143" s="43"/>
      <c r="BD1143" s="43"/>
    </row>
    <row r="1144" spans="2:56" s="15" customFormat="1" ht="15.75">
      <c r="B1144" s="45"/>
      <c r="C1144" s="45"/>
      <c r="D1144" s="46"/>
      <c r="E1144" s="46"/>
      <c r="K1144" s="47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1"/>
      <c r="AV1144" s="42"/>
      <c r="AZ1144" s="43"/>
      <c r="BA1144" s="43"/>
      <c r="BB1144" s="43"/>
      <c r="BC1144" s="43"/>
      <c r="BD1144" s="43"/>
    </row>
    <row r="1145" spans="2:56" s="15" customFormat="1" ht="15.75">
      <c r="B1145" s="45"/>
      <c r="C1145" s="45"/>
      <c r="D1145" s="46"/>
      <c r="E1145" s="46"/>
      <c r="K1145" s="47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1"/>
      <c r="AV1145" s="42"/>
      <c r="AZ1145" s="43"/>
      <c r="BA1145" s="43"/>
      <c r="BB1145" s="43"/>
      <c r="BC1145" s="43"/>
      <c r="BD1145" s="43"/>
    </row>
    <row r="1146" spans="2:56" s="15" customFormat="1" ht="15.75">
      <c r="B1146" s="45"/>
      <c r="C1146" s="45"/>
      <c r="D1146" s="46"/>
      <c r="E1146" s="46"/>
      <c r="K1146" s="47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1"/>
      <c r="AV1146" s="42"/>
      <c r="AZ1146" s="43"/>
      <c r="BA1146" s="43"/>
      <c r="BB1146" s="43"/>
      <c r="BC1146" s="43"/>
      <c r="BD1146" s="43"/>
    </row>
    <row r="1147" spans="2:56" s="15" customFormat="1" ht="15.75">
      <c r="B1147" s="45"/>
      <c r="C1147" s="45"/>
      <c r="D1147" s="46"/>
      <c r="E1147" s="46"/>
      <c r="K1147" s="47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1"/>
      <c r="AV1147" s="42"/>
      <c r="AZ1147" s="43"/>
      <c r="BA1147" s="43"/>
      <c r="BB1147" s="43"/>
      <c r="BC1147" s="43"/>
      <c r="BD1147" s="43"/>
    </row>
    <row r="1148" spans="2:56" s="15" customFormat="1" ht="15.75">
      <c r="B1148" s="45"/>
      <c r="C1148" s="45"/>
      <c r="D1148" s="46"/>
      <c r="E1148" s="46"/>
      <c r="K1148" s="47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1"/>
      <c r="AV1148" s="42"/>
      <c r="AZ1148" s="43"/>
      <c r="BA1148" s="43"/>
      <c r="BB1148" s="43"/>
      <c r="BC1148" s="43"/>
      <c r="BD1148" s="43"/>
    </row>
    <row r="1149" spans="2:56" s="15" customFormat="1" ht="15.75">
      <c r="B1149" s="45"/>
      <c r="C1149" s="45"/>
      <c r="D1149" s="46"/>
      <c r="E1149" s="46"/>
      <c r="K1149" s="47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1"/>
      <c r="AV1149" s="42"/>
      <c r="AZ1149" s="43"/>
      <c r="BA1149" s="43"/>
      <c r="BB1149" s="43"/>
      <c r="BC1149" s="43"/>
      <c r="BD1149" s="43"/>
    </row>
    <row r="1150" spans="2:56" s="15" customFormat="1" ht="15.75">
      <c r="B1150" s="45"/>
      <c r="C1150" s="45"/>
      <c r="D1150" s="46"/>
      <c r="E1150" s="46"/>
      <c r="K1150" s="47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1"/>
      <c r="AV1150" s="42"/>
      <c r="AZ1150" s="43"/>
      <c r="BA1150" s="43"/>
      <c r="BB1150" s="43"/>
      <c r="BC1150" s="43"/>
      <c r="BD1150" s="43"/>
    </row>
    <row r="1151" spans="2:56" s="15" customFormat="1" ht="15.75">
      <c r="B1151" s="45"/>
      <c r="C1151" s="45"/>
      <c r="D1151" s="46"/>
      <c r="E1151" s="46"/>
      <c r="K1151" s="47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1"/>
      <c r="AV1151" s="42"/>
      <c r="AZ1151" s="43"/>
      <c r="BA1151" s="43"/>
      <c r="BB1151" s="43"/>
      <c r="BC1151" s="43"/>
      <c r="BD1151" s="43"/>
    </row>
    <row r="1152" spans="2:56" s="15" customFormat="1" ht="15.75">
      <c r="B1152" s="45"/>
      <c r="C1152" s="45"/>
      <c r="D1152" s="46"/>
      <c r="E1152" s="46"/>
      <c r="K1152" s="47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1"/>
      <c r="AV1152" s="42"/>
      <c r="AZ1152" s="43"/>
      <c r="BA1152" s="43"/>
      <c r="BB1152" s="43"/>
      <c r="BC1152" s="43"/>
      <c r="BD1152" s="43"/>
    </row>
    <row r="1153" spans="2:56" s="15" customFormat="1" ht="15.75">
      <c r="B1153" s="45"/>
      <c r="C1153" s="45"/>
      <c r="D1153" s="46"/>
      <c r="E1153" s="46"/>
      <c r="K1153" s="47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1"/>
      <c r="AV1153" s="42"/>
      <c r="AZ1153" s="43"/>
      <c r="BA1153" s="43"/>
      <c r="BB1153" s="43"/>
      <c r="BC1153" s="43"/>
      <c r="BD1153" s="43"/>
    </row>
    <row r="1154" spans="2:56" s="15" customFormat="1" ht="15.75">
      <c r="B1154" s="45"/>
      <c r="C1154" s="45"/>
      <c r="D1154" s="46"/>
      <c r="E1154" s="46"/>
      <c r="K1154" s="47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1"/>
      <c r="AV1154" s="42"/>
      <c r="AZ1154" s="43"/>
      <c r="BA1154" s="43"/>
      <c r="BB1154" s="43"/>
      <c r="BC1154" s="43"/>
      <c r="BD1154" s="43"/>
    </row>
    <row r="1155" spans="2:56" s="15" customFormat="1" ht="15.75">
      <c r="B1155" s="45"/>
      <c r="C1155" s="45"/>
      <c r="D1155" s="46"/>
      <c r="E1155" s="46"/>
      <c r="K1155" s="47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1"/>
      <c r="AV1155" s="42"/>
      <c r="AZ1155" s="43"/>
      <c r="BA1155" s="43"/>
      <c r="BB1155" s="43"/>
      <c r="BC1155" s="43"/>
      <c r="BD1155" s="43"/>
    </row>
    <row r="1156" spans="2:56" s="15" customFormat="1" ht="15.75">
      <c r="B1156" s="45"/>
      <c r="C1156" s="45"/>
      <c r="D1156" s="46"/>
      <c r="E1156" s="46"/>
      <c r="K1156" s="47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1"/>
      <c r="AV1156" s="42"/>
      <c r="AZ1156" s="43"/>
      <c r="BA1156" s="43"/>
      <c r="BB1156" s="43"/>
      <c r="BC1156" s="43"/>
      <c r="BD1156" s="43"/>
    </row>
    <row r="1157" spans="2:56" s="15" customFormat="1" ht="15.75">
      <c r="B1157" s="45"/>
      <c r="C1157" s="45"/>
      <c r="D1157" s="46"/>
      <c r="E1157" s="46"/>
      <c r="K1157" s="47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1"/>
      <c r="AV1157" s="42"/>
      <c r="AZ1157" s="43"/>
      <c r="BA1157" s="43"/>
      <c r="BB1157" s="43"/>
      <c r="BC1157" s="43"/>
      <c r="BD1157" s="43"/>
    </row>
    <row r="1158" spans="2:56" s="15" customFormat="1" ht="15.75">
      <c r="B1158" s="45"/>
      <c r="C1158" s="45"/>
      <c r="D1158" s="46"/>
      <c r="E1158" s="46"/>
      <c r="K1158" s="47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1"/>
      <c r="AV1158" s="42"/>
      <c r="AZ1158" s="43"/>
      <c r="BA1158" s="43"/>
      <c r="BB1158" s="43"/>
      <c r="BC1158" s="43"/>
      <c r="BD1158" s="43"/>
    </row>
    <row r="1159" spans="2:56" s="15" customFormat="1" ht="15.75">
      <c r="B1159" s="45"/>
      <c r="C1159" s="45"/>
      <c r="D1159" s="46"/>
      <c r="E1159" s="46"/>
      <c r="K1159" s="47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1"/>
      <c r="AV1159" s="42"/>
      <c r="AZ1159" s="43"/>
      <c r="BA1159" s="43"/>
      <c r="BB1159" s="43"/>
      <c r="BC1159" s="43"/>
      <c r="BD1159" s="43"/>
    </row>
    <row r="1160" spans="2:56" s="15" customFormat="1" ht="15.75">
      <c r="B1160" s="45"/>
      <c r="C1160" s="45"/>
      <c r="D1160" s="46"/>
      <c r="E1160" s="46"/>
      <c r="K1160" s="47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1"/>
      <c r="AV1160" s="42"/>
      <c r="AZ1160" s="43"/>
      <c r="BA1160" s="43"/>
      <c r="BB1160" s="43"/>
      <c r="BC1160" s="43"/>
      <c r="BD1160" s="43"/>
    </row>
    <row r="1161" spans="2:56" s="15" customFormat="1" ht="15.75">
      <c r="B1161" s="45"/>
      <c r="C1161" s="45"/>
      <c r="D1161" s="46"/>
      <c r="E1161" s="46"/>
      <c r="K1161" s="47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1"/>
      <c r="AV1161" s="42"/>
      <c r="AZ1161" s="43"/>
      <c r="BA1161" s="43"/>
      <c r="BB1161" s="43"/>
      <c r="BC1161" s="43"/>
      <c r="BD1161" s="43"/>
    </row>
    <row r="1162" spans="2:56" s="15" customFormat="1" ht="15.75">
      <c r="B1162" s="45"/>
      <c r="C1162" s="45"/>
      <c r="D1162" s="46"/>
      <c r="E1162" s="46"/>
      <c r="K1162" s="47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1"/>
      <c r="AV1162" s="42"/>
      <c r="AZ1162" s="43"/>
      <c r="BA1162" s="43"/>
      <c r="BB1162" s="43"/>
      <c r="BC1162" s="43"/>
      <c r="BD1162" s="43"/>
    </row>
    <row r="1163" spans="2:56" s="15" customFormat="1" ht="15.75">
      <c r="B1163" s="45"/>
      <c r="C1163" s="45"/>
      <c r="D1163" s="46"/>
      <c r="E1163" s="46"/>
      <c r="K1163" s="47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1"/>
      <c r="AV1163" s="42"/>
      <c r="AZ1163" s="43"/>
      <c r="BA1163" s="43"/>
      <c r="BB1163" s="43"/>
      <c r="BC1163" s="43"/>
      <c r="BD1163" s="43"/>
    </row>
    <row r="1164" spans="2:56" s="15" customFormat="1" ht="15.75">
      <c r="B1164" s="45"/>
      <c r="C1164" s="45"/>
      <c r="D1164" s="46"/>
      <c r="E1164" s="46"/>
      <c r="K1164" s="47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1"/>
      <c r="AV1164" s="42"/>
      <c r="AZ1164" s="43"/>
      <c r="BA1164" s="43"/>
      <c r="BB1164" s="43"/>
      <c r="BC1164" s="43"/>
      <c r="BD1164" s="43"/>
    </row>
    <row r="1165" spans="2:56" s="15" customFormat="1" ht="15.75">
      <c r="B1165" s="45"/>
      <c r="C1165" s="45"/>
      <c r="D1165" s="46"/>
      <c r="E1165" s="46"/>
      <c r="K1165" s="47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1"/>
      <c r="AV1165" s="42"/>
      <c r="AZ1165" s="43"/>
      <c r="BA1165" s="43"/>
      <c r="BB1165" s="43"/>
      <c r="BC1165" s="43"/>
      <c r="BD1165" s="43"/>
    </row>
    <row r="1166" spans="2:56" s="15" customFormat="1" ht="15.75">
      <c r="B1166" s="45"/>
      <c r="C1166" s="45"/>
      <c r="D1166" s="46"/>
      <c r="E1166" s="46"/>
      <c r="K1166" s="47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1"/>
      <c r="AV1166" s="42"/>
      <c r="AZ1166" s="43"/>
      <c r="BA1166" s="43"/>
      <c r="BB1166" s="43"/>
      <c r="BC1166" s="43"/>
      <c r="BD1166" s="43"/>
    </row>
    <row r="1167" spans="2:56" s="15" customFormat="1" ht="15.75">
      <c r="B1167" s="45"/>
      <c r="C1167" s="45"/>
      <c r="D1167" s="46"/>
      <c r="E1167" s="46"/>
      <c r="K1167" s="47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1"/>
      <c r="AV1167" s="42"/>
      <c r="AZ1167" s="43"/>
      <c r="BA1167" s="43"/>
      <c r="BB1167" s="43"/>
      <c r="BC1167" s="43"/>
      <c r="BD1167" s="43"/>
    </row>
    <row r="1168" spans="2:56" s="15" customFormat="1" ht="15.75">
      <c r="B1168" s="45"/>
      <c r="C1168" s="45"/>
      <c r="D1168" s="46"/>
      <c r="E1168" s="46"/>
      <c r="K1168" s="47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1"/>
      <c r="AV1168" s="42"/>
      <c r="AZ1168" s="43"/>
      <c r="BA1168" s="43"/>
      <c r="BB1168" s="43"/>
      <c r="BC1168" s="43"/>
      <c r="BD1168" s="43"/>
    </row>
    <row r="1169" spans="2:56" s="15" customFormat="1" ht="15.75">
      <c r="B1169" s="45"/>
      <c r="C1169" s="45"/>
      <c r="D1169" s="46"/>
      <c r="E1169" s="46"/>
      <c r="K1169" s="47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1"/>
      <c r="AV1169" s="42"/>
      <c r="AZ1169" s="43"/>
      <c r="BA1169" s="43"/>
      <c r="BB1169" s="43"/>
      <c r="BC1169" s="43"/>
      <c r="BD1169" s="43"/>
    </row>
    <row r="1170" spans="2:56" s="15" customFormat="1" ht="15.75">
      <c r="B1170" s="45"/>
      <c r="C1170" s="45"/>
      <c r="D1170" s="46"/>
      <c r="E1170" s="46"/>
      <c r="K1170" s="47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1"/>
      <c r="AV1170" s="42"/>
      <c r="AZ1170" s="43"/>
      <c r="BA1170" s="43"/>
      <c r="BB1170" s="43"/>
      <c r="BC1170" s="43"/>
      <c r="BD1170" s="43"/>
    </row>
    <row r="1171" spans="2:56" s="15" customFormat="1" ht="15.75">
      <c r="B1171" s="45"/>
      <c r="C1171" s="45"/>
      <c r="D1171" s="46"/>
      <c r="E1171" s="46"/>
      <c r="K1171" s="47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1"/>
      <c r="AV1171" s="42"/>
      <c r="AZ1171" s="43"/>
      <c r="BA1171" s="43"/>
      <c r="BB1171" s="43"/>
      <c r="BC1171" s="43"/>
      <c r="BD1171" s="43"/>
    </row>
    <row r="1172" spans="2:56" s="15" customFormat="1" ht="15.75">
      <c r="B1172" s="45"/>
      <c r="C1172" s="45"/>
      <c r="D1172" s="46"/>
      <c r="E1172" s="46"/>
      <c r="K1172" s="47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1"/>
      <c r="AV1172" s="42"/>
      <c r="AZ1172" s="43"/>
      <c r="BA1172" s="43"/>
      <c r="BB1172" s="43"/>
      <c r="BC1172" s="43"/>
      <c r="BD1172" s="43"/>
    </row>
    <row r="1173" spans="2:56" s="15" customFormat="1" ht="15.75">
      <c r="B1173" s="45"/>
      <c r="C1173" s="45"/>
      <c r="D1173" s="46"/>
      <c r="E1173" s="46"/>
      <c r="K1173" s="47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1"/>
      <c r="AV1173" s="42"/>
      <c r="AZ1173" s="43"/>
      <c r="BA1173" s="43"/>
      <c r="BB1173" s="43"/>
      <c r="BC1173" s="43"/>
      <c r="BD1173" s="43"/>
    </row>
    <row r="1174" spans="2:56" s="15" customFormat="1" ht="15.75">
      <c r="B1174" s="45"/>
      <c r="C1174" s="45"/>
      <c r="D1174" s="46"/>
      <c r="E1174" s="46"/>
      <c r="K1174" s="47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1"/>
      <c r="AV1174" s="42"/>
      <c r="AZ1174" s="43"/>
      <c r="BA1174" s="43"/>
      <c r="BB1174" s="43"/>
      <c r="BC1174" s="43"/>
      <c r="BD1174" s="43"/>
    </row>
    <row r="1175" spans="2:56" s="15" customFormat="1" ht="15.75">
      <c r="B1175" s="45"/>
      <c r="C1175" s="45"/>
      <c r="D1175" s="46"/>
      <c r="E1175" s="46"/>
      <c r="K1175" s="47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1"/>
      <c r="AV1175" s="42"/>
      <c r="AZ1175" s="43"/>
      <c r="BA1175" s="43"/>
      <c r="BB1175" s="43"/>
      <c r="BC1175" s="43"/>
      <c r="BD1175" s="43"/>
    </row>
    <row r="1176" spans="2:56" s="15" customFormat="1" ht="15.75">
      <c r="B1176" s="45"/>
      <c r="C1176" s="45"/>
      <c r="D1176" s="46"/>
      <c r="E1176" s="46"/>
      <c r="K1176" s="47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1"/>
      <c r="AV1176" s="42"/>
      <c r="AZ1176" s="43"/>
      <c r="BA1176" s="43"/>
      <c r="BB1176" s="43"/>
      <c r="BC1176" s="43"/>
      <c r="BD1176" s="43"/>
    </row>
    <row r="1177" spans="2:56" s="15" customFormat="1" ht="15.75">
      <c r="B1177" s="45"/>
      <c r="C1177" s="45"/>
      <c r="D1177" s="46"/>
      <c r="E1177" s="46"/>
      <c r="K1177" s="47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1"/>
      <c r="AV1177" s="42"/>
      <c r="AZ1177" s="43"/>
      <c r="BA1177" s="43"/>
      <c r="BB1177" s="43"/>
      <c r="BC1177" s="43"/>
      <c r="BD1177" s="43"/>
    </row>
    <row r="1178" spans="2:56" s="15" customFormat="1" ht="15.75">
      <c r="B1178" s="45"/>
      <c r="C1178" s="45"/>
      <c r="D1178" s="46"/>
      <c r="E1178" s="46"/>
      <c r="K1178" s="47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1"/>
      <c r="AV1178" s="42"/>
      <c r="AZ1178" s="43"/>
      <c r="BA1178" s="43"/>
      <c r="BB1178" s="43"/>
      <c r="BC1178" s="43"/>
      <c r="BD1178" s="43"/>
    </row>
    <row r="1179" spans="2:56" s="15" customFormat="1" ht="15.75">
      <c r="B1179" s="45"/>
      <c r="C1179" s="45"/>
      <c r="D1179" s="46"/>
      <c r="E1179" s="46"/>
      <c r="K1179" s="47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1"/>
      <c r="AV1179" s="42"/>
      <c r="AZ1179" s="43"/>
      <c r="BA1179" s="43"/>
      <c r="BB1179" s="43"/>
      <c r="BC1179" s="43"/>
      <c r="BD1179" s="43"/>
    </row>
    <row r="1180" spans="2:56" s="15" customFormat="1" ht="15.75">
      <c r="B1180" s="45"/>
      <c r="C1180" s="45"/>
      <c r="D1180" s="46"/>
      <c r="E1180" s="46"/>
      <c r="K1180" s="47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1"/>
      <c r="AV1180" s="42"/>
      <c r="AZ1180" s="43"/>
      <c r="BA1180" s="43"/>
      <c r="BB1180" s="43"/>
      <c r="BC1180" s="43"/>
      <c r="BD1180" s="43"/>
    </row>
    <row r="1181" spans="2:56" s="15" customFormat="1" ht="15.75">
      <c r="B1181" s="45"/>
      <c r="C1181" s="45"/>
      <c r="D1181" s="46"/>
      <c r="E1181" s="46"/>
      <c r="K1181" s="47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1"/>
      <c r="AV1181" s="42"/>
      <c r="AZ1181" s="43"/>
      <c r="BA1181" s="43"/>
      <c r="BB1181" s="43"/>
      <c r="BC1181" s="43"/>
      <c r="BD1181" s="43"/>
    </row>
    <row r="1182" spans="2:56" s="15" customFormat="1" ht="15.75">
      <c r="B1182" s="45"/>
      <c r="C1182" s="45"/>
      <c r="D1182" s="46"/>
      <c r="E1182" s="46"/>
      <c r="K1182" s="47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1"/>
      <c r="AV1182" s="42"/>
      <c r="AZ1182" s="43"/>
      <c r="BA1182" s="43"/>
      <c r="BB1182" s="43"/>
      <c r="BC1182" s="43"/>
      <c r="BD1182" s="43"/>
    </row>
    <row r="1183" spans="2:56" s="15" customFormat="1" ht="15.75">
      <c r="B1183" s="45"/>
      <c r="C1183" s="45"/>
      <c r="D1183" s="46"/>
      <c r="E1183" s="46"/>
      <c r="K1183" s="47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1"/>
      <c r="AV1183" s="42"/>
      <c r="AZ1183" s="43"/>
      <c r="BA1183" s="43"/>
      <c r="BB1183" s="43"/>
      <c r="BC1183" s="43"/>
      <c r="BD1183" s="43"/>
    </row>
    <row r="1184" spans="2:56" s="15" customFormat="1" ht="15.75">
      <c r="B1184" s="45"/>
      <c r="C1184" s="45"/>
      <c r="D1184" s="46"/>
      <c r="E1184" s="46"/>
      <c r="K1184" s="47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1"/>
      <c r="AV1184" s="42"/>
      <c r="AZ1184" s="43"/>
      <c r="BA1184" s="43"/>
      <c r="BB1184" s="43"/>
      <c r="BC1184" s="43"/>
      <c r="BD1184" s="43"/>
    </row>
    <row r="1185" spans="2:56" s="15" customFormat="1" ht="15.75">
      <c r="B1185" s="45"/>
      <c r="C1185" s="45"/>
      <c r="D1185" s="46"/>
      <c r="E1185" s="46"/>
      <c r="K1185" s="47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1"/>
      <c r="AV1185" s="42"/>
      <c r="AZ1185" s="43"/>
      <c r="BA1185" s="43"/>
      <c r="BB1185" s="43"/>
      <c r="BC1185" s="43"/>
      <c r="BD1185" s="43"/>
    </row>
    <row r="1186" spans="2:56" s="15" customFormat="1" ht="15.75">
      <c r="B1186" s="45"/>
      <c r="C1186" s="45"/>
      <c r="D1186" s="46"/>
      <c r="E1186" s="46"/>
      <c r="K1186" s="47"/>
      <c r="AH1186" s="42"/>
      <c r="AI1186" s="42"/>
      <c r="AJ1186" s="42"/>
      <c r="AK1186" s="42"/>
      <c r="AL1186" s="42"/>
      <c r="AM1186" s="42"/>
      <c r="AN1186" s="42"/>
      <c r="AO1186" s="42"/>
      <c r="AP1186" s="42"/>
      <c r="AQ1186" s="42"/>
      <c r="AR1186" s="42"/>
      <c r="AS1186" s="42"/>
      <c r="AT1186" s="42"/>
      <c r="AU1186" s="41"/>
      <c r="AV1186" s="42"/>
      <c r="AZ1186" s="43"/>
      <c r="BA1186" s="43"/>
      <c r="BB1186" s="43"/>
      <c r="BC1186" s="43"/>
      <c r="BD1186" s="43"/>
    </row>
    <row r="1187" spans="2:56" s="15" customFormat="1" ht="15.75">
      <c r="B1187" s="45"/>
      <c r="C1187" s="45"/>
      <c r="D1187" s="46"/>
      <c r="E1187" s="46"/>
      <c r="K1187" s="47"/>
      <c r="AH1187" s="42"/>
      <c r="AI1187" s="42"/>
      <c r="AJ1187" s="42"/>
      <c r="AK1187" s="42"/>
      <c r="AL1187" s="42"/>
      <c r="AM1187" s="42"/>
      <c r="AN1187" s="42"/>
      <c r="AO1187" s="42"/>
      <c r="AP1187" s="42"/>
      <c r="AQ1187" s="42"/>
      <c r="AR1187" s="42"/>
      <c r="AS1187" s="42"/>
      <c r="AT1187" s="42"/>
      <c r="AU1187" s="41"/>
      <c r="AV1187" s="42"/>
      <c r="AZ1187" s="43"/>
      <c r="BA1187" s="43"/>
      <c r="BB1187" s="43"/>
      <c r="BC1187" s="43"/>
      <c r="BD1187" s="43"/>
    </row>
    <row r="1188" spans="2:56" s="15" customFormat="1" ht="15.75">
      <c r="B1188" s="45"/>
      <c r="C1188" s="45"/>
      <c r="D1188" s="46"/>
      <c r="E1188" s="46"/>
      <c r="K1188" s="47"/>
      <c r="AH1188" s="42"/>
      <c r="AI1188" s="42"/>
      <c r="AJ1188" s="42"/>
      <c r="AK1188" s="42"/>
      <c r="AL1188" s="42"/>
      <c r="AM1188" s="42"/>
      <c r="AN1188" s="42"/>
      <c r="AO1188" s="42"/>
      <c r="AP1188" s="42"/>
      <c r="AQ1188" s="42"/>
      <c r="AR1188" s="42"/>
      <c r="AS1188" s="42"/>
      <c r="AT1188" s="42"/>
      <c r="AU1188" s="41"/>
      <c r="AV1188" s="42"/>
      <c r="AZ1188" s="43"/>
      <c r="BA1188" s="43"/>
      <c r="BB1188" s="43"/>
      <c r="BC1188" s="43"/>
      <c r="BD1188" s="43"/>
    </row>
    <row r="1189" spans="2:56" s="15" customFormat="1" ht="15.75">
      <c r="B1189" s="45"/>
      <c r="C1189" s="45"/>
      <c r="D1189" s="46"/>
      <c r="E1189" s="46"/>
      <c r="K1189" s="47"/>
      <c r="AH1189" s="42"/>
      <c r="AI1189" s="42"/>
      <c r="AJ1189" s="42"/>
      <c r="AK1189" s="42"/>
      <c r="AL1189" s="42"/>
      <c r="AM1189" s="42"/>
      <c r="AN1189" s="42"/>
      <c r="AO1189" s="42"/>
      <c r="AP1189" s="42"/>
      <c r="AQ1189" s="42"/>
      <c r="AR1189" s="42"/>
      <c r="AS1189" s="42"/>
      <c r="AT1189" s="42"/>
      <c r="AU1189" s="41"/>
      <c r="AV1189" s="42"/>
      <c r="AZ1189" s="43"/>
      <c r="BA1189" s="43"/>
      <c r="BB1189" s="43"/>
      <c r="BC1189" s="43"/>
      <c r="BD1189" s="43"/>
    </row>
    <row r="1190" spans="2:56" s="15" customFormat="1" ht="15.75">
      <c r="B1190" s="45"/>
      <c r="C1190" s="45"/>
      <c r="D1190" s="46"/>
      <c r="E1190" s="46"/>
      <c r="K1190" s="47"/>
      <c r="AH1190" s="42"/>
      <c r="AI1190" s="42"/>
      <c r="AJ1190" s="42"/>
      <c r="AK1190" s="42"/>
      <c r="AL1190" s="42"/>
      <c r="AM1190" s="42"/>
      <c r="AN1190" s="42"/>
      <c r="AO1190" s="42"/>
      <c r="AP1190" s="42"/>
      <c r="AQ1190" s="42"/>
      <c r="AR1190" s="42"/>
      <c r="AS1190" s="42"/>
      <c r="AT1190" s="42"/>
      <c r="AU1190" s="41"/>
      <c r="AV1190" s="42"/>
      <c r="AZ1190" s="43"/>
      <c r="BA1190" s="43"/>
      <c r="BB1190" s="43"/>
      <c r="BC1190" s="43"/>
      <c r="BD1190" s="43"/>
    </row>
    <row r="1191" spans="2:56" s="15" customFormat="1" ht="15.75">
      <c r="B1191" s="45"/>
      <c r="C1191" s="45"/>
      <c r="D1191" s="46"/>
      <c r="E1191" s="46"/>
      <c r="K1191" s="47"/>
      <c r="AH1191" s="42"/>
      <c r="AI1191" s="42"/>
      <c r="AJ1191" s="42"/>
      <c r="AK1191" s="42"/>
      <c r="AL1191" s="42"/>
      <c r="AM1191" s="42"/>
      <c r="AN1191" s="42"/>
      <c r="AO1191" s="42"/>
      <c r="AP1191" s="42"/>
      <c r="AQ1191" s="42"/>
      <c r="AR1191" s="42"/>
      <c r="AS1191" s="42"/>
      <c r="AT1191" s="42"/>
      <c r="AU1191" s="41"/>
      <c r="AV1191" s="42"/>
      <c r="AZ1191" s="43"/>
      <c r="BA1191" s="43"/>
      <c r="BB1191" s="43"/>
      <c r="BC1191" s="43"/>
      <c r="BD1191" s="43"/>
    </row>
    <row r="1192" spans="2:56" s="15" customFormat="1" ht="15.75">
      <c r="B1192" s="45"/>
      <c r="C1192" s="45"/>
      <c r="D1192" s="46"/>
      <c r="E1192" s="46"/>
      <c r="K1192" s="47"/>
      <c r="AH1192" s="42"/>
      <c r="AI1192" s="42"/>
      <c r="AJ1192" s="42"/>
      <c r="AK1192" s="42"/>
      <c r="AL1192" s="42"/>
      <c r="AM1192" s="42"/>
      <c r="AN1192" s="42"/>
      <c r="AO1192" s="42"/>
      <c r="AP1192" s="42"/>
      <c r="AQ1192" s="42"/>
      <c r="AR1192" s="42"/>
      <c r="AS1192" s="42"/>
      <c r="AT1192" s="42"/>
      <c r="AU1192" s="41"/>
      <c r="AV1192" s="42"/>
      <c r="AZ1192" s="43"/>
      <c r="BA1192" s="43"/>
      <c r="BB1192" s="43"/>
      <c r="BC1192" s="43"/>
      <c r="BD1192" s="43"/>
    </row>
    <row r="1193" spans="2:56" s="15" customFormat="1" ht="15.75">
      <c r="B1193" s="45"/>
      <c r="C1193" s="45"/>
      <c r="D1193" s="46"/>
      <c r="E1193" s="46"/>
      <c r="K1193" s="47"/>
      <c r="AH1193" s="42"/>
      <c r="AI1193" s="42"/>
      <c r="AJ1193" s="42"/>
      <c r="AK1193" s="42"/>
      <c r="AL1193" s="42"/>
      <c r="AM1193" s="42"/>
      <c r="AN1193" s="42"/>
      <c r="AO1193" s="42"/>
      <c r="AP1193" s="42"/>
      <c r="AQ1193" s="42"/>
      <c r="AR1193" s="42"/>
      <c r="AS1193" s="42"/>
      <c r="AT1193" s="42"/>
      <c r="AU1193" s="41"/>
      <c r="AV1193" s="42"/>
      <c r="AZ1193" s="43"/>
      <c r="BA1193" s="43"/>
      <c r="BB1193" s="43"/>
      <c r="BC1193" s="43"/>
      <c r="BD1193" s="43"/>
    </row>
    <row r="1194" spans="2:56" s="15" customFormat="1" ht="15.75">
      <c r="B1194" s="45"/>
      <c r="C1194" s="45"/>
      <c r="D1194" s="46"/>
      <c r="E1194" s="46"/>
      <c r="K1194" s="47"/>
      <c r="AH1194" s="42"/>
      <c r="AI1194" s="42"/>
      <c r="AJ1194" s="42"/>
      <c r="AK1194" s="42"/>
      <c r="AL1194" s="42"/>
      <c r="AM1194" s="42"/>
      <c r="AN1194" s="42"/>
      <c r="AO1194" s="42"/>
      <c r="AP1194" s="42"/>
      <c r="AQ1194" s="42"/>
      <c r="AR1194" s="42"/>
      <c r="AS1194" s="42"/>
      <c r="AT1194" s="42"/>
      <c r="AU1194" s="41"/>
      <c r="AV1194" s="42"/>
      <c r="AZ1194" s="43"/>
      <c r="BA1194" s="43"/>
      <c r="BB1194" s="43"/>
      <c r="BC1194" s="43"/>
      <c r="BD1194" s="43"/>
    </row>
    <row r="1195" spans="2:56" s="15" customFormat="1" ht="15.75">
      <c r="B1195" s="45"/>
      <c r="C1195" s="45"/>
      <c r="D1195" s="46"/>
      <c r="E1195" s="46"/>
      <c r="K1195" s="47"/>
      <c r="AH1195" s="42"/>
      <c r="AI1195" s="42"/>
      <c r="AJ1195" s="42"/>
      <c r="AK1195" s="42"/>
      <c r="AL1195" s="42"/>
      <c r="AM1195" s="42"/>
      <c r="AN1195" s="42"/>
      <c r="AO1195" s="42"/>
      <c r="AP1195" s="42"/>
      <c r="AQ1195" s="42"/>
      <c r="AR1195" s="42"/>
      <c r="AS1195" s="42"/>
      <c r="AT1195" s="42"/>
      <c r="AU1195" s="41"/>
      <c r="AV1195" s="42"/>
      <c r="AZ1195" s="43"/>
      <c r="BA1195" s="43"/>
      <c r="BB1195" s="43"/>
      <c r="BC1195" s="43"/>
      <c r="BD1195" s="43"/>
    </row>
    <row r="1196" spans="2:56" s="15" customFormat="1" ht="15.75">
      <c r="B1196" s="45"/>
      <c r="C1196" s="45"/>
      <c r="D1196" s="46"/>
      <c r="E1196" s="46"/>
      <c r="K1196" s="47"/>
      <c r="AH1196" s="42"/>
      <c r="AI1196" s="42"/>
      <c r="AJ1196" s="42"/>
      <c r="AK1196" s="42"/>
      <c r="AL1196" s="42"/>
      <c r="AM1196" s="42"/>
      <c r="AN1196" s="42"/>
      <c r="AO1196" s="42"/>
      <c r="AP1196" s="42"/>
      <c r="AQ1196" s="42"/>
      <c r="AR1196" s="42"/>
      <c r="AS1196" s="42"/>
      <c r="AT1196" s="42"/>
      <c r="AU1196" s="41"/>
      <c r="AV1196" s="42"/>
      <c r="AZ1196" s="43"/>
      <c r="BA1196" s="43"/>
      <c r="BB1196" s="43"/>
      <c r="BC1196" s="43"/>
      <c r="BD1196" s="43"/>
    </row>
    <row r="1197" spans="2:56" s="15" customFormat="1" ht="15.75">
      <c r="B1197" s="45"/>
      <c r="C1197" s="45"/>
      <c r="D1197" s="46"/>
      <c r="E1197" s="46"/>
      <c r="K1197" s="47"/>
      <c r="AH1197" s="42"/>
      <c r="AI1197" s="42"/>
      <c r="AJ1197" s="42"/>
      <c r="AK1197" s="42"/>
      <c r="AL1197" s="42"/>
      <c r="AM1197" s="42"/>
      <c r="AN1197" s="42"/>
      <c r="AO1197" s="42"/>
      <c r="AP1197" s="42"/>
      <c r="AQ1197" s="42"/>
      <c r="AR1197" s="42"/>
      <c r="AS1197" s="42"/>
      <c r="AT1197" s="42"/>
      <c r="AU1197" s="41"/>
      <c r="AV1197" s="42"/>
      <c r="AZ1197" s="43"/>
      <c r="BA1197" s="43"/>
      <c r="BB1197" s="43"/>
      <c r="BC1197" s="43"/>
      <c r="BD1197" s="43"/>
    </row>
    <row r="1198" spans="2:56" s="15" customFormat="1" ht="15.75">
      <c r="B1198" s="45"/>
      <c r="C1198" s="45"/>
      <c r="D1198" s="46"/>
      <c r="E1198" s="46"/>
      <c r="K1198" s="47"/>
      <c r="AH1198" s="42"/>
      <c r="AI1198" s="42"/>
      <c r="AJ1198" s="42"/>
      <c r="AK1198" s="42"/>
      <c r="AL1198" s="42"/>
      <c r="AM1198" s="42"/>
      <c r="AN1198" s="42"/>
      <c r="AO1198" s="42"/>
      <c r="AP1198" s="42"/>
      <c r="AQ1198" s="42"/>
      <c r="AR1198" s="42"/>
      <c r="AS1198" s="42"/>
      <c r="AT1198" s="42"/>
      <c r="AU1198" s="41"/>
      <c r="AV1198" s="42"/>
      <c r="AZ1198" s="43"/>
      <c r="BA1198" s="43"/>
      <c r="BB1198" s="43"/>
      <c r="BC1198" s="43"/>
      <c r="BD1198" s="43"/>
    </row>
    <row r="1199" spans="2:56" s="15" customFormat="1" ht="15.75">
      <c r="B1199" s="45"/>
      <c r="C1199" s="45"/>
      <c r="D1199" s="46"/>
      <c r="E1199" s="46"/>
      <c r="K1199" s="47"/>
      <c r="AH1199" s="42"/>
      <c r="AI1199" s="42"/>
      <c r="AJ1199" s="42"/>
      <c r="AK1199" s="42"/>
      <c r="AL1199" s="42"/>
      <c r="AM1199" s="42"/>
      <c r="AN1199" s="42"/>
      <c r="AO1199" s="42"/>
      <c r="AP1199" s="42"/>
      <c r="AQ1199" s="42"/>
      <c r="AR1199" s="42"/>
      <c r="AS1199" s="42"/>
      <c r="AT1199" s="42"/>
      <c r="AU1199" s="41"/>
      <c r="AV1199" s="42"/>
      <c r="AZ1199" s="43"/>
      <c r="BA1199" s="43"/>
      <c r="BB1199" s="43"/>
      <c r="BC1199" s="43"/>
      <c r="BD1199" s="43"/>
    </row>
    <row r="1200" spans="2:56" s="15" customFormat="1" ht="15.75">
      <c r="B1200" s="45"/>
      <c r="C1200" s="45"/>
      <c r="D1200" s="46"/>
      <c r="E1200" s="46"/>
      <c r="K1200" s="47"/>
      <c r="AH1200" s="42"/>
      <c r="AI1200" s="42"/>
      <c r="AJ1200" s="42"/>
      <c r="AK1200" s="42"/>
      <c r="AL1200" s="42"/>
      <c r="AM1200" s="42"/>
      <c r="AN1200" s="42"/>
      <c r="AO1200" s="42"/>
      <c r="AP1200" s="42"/>
      <c r="AQ1200" s="42"/>
      <c r="AR1200" s="42"/>
      <c r="AS1200" s="42"/>
      <c r="AT1200" s="42"/>
      <c r="AU1200" s="41"/>
      <c r="AV1200" s="42"/>
      <c r="AZ1200" s="43"/>
      <c r="BA1200" s="43"/>
      <c r="BB1200" s="43"/>
      <c r="BC1200" s="43"/>
      <c r="BD1200" s="43"/>
    </row>
    <row r="1201" spans="2:56" s="15" customFormat="1" ht="15.75">
      <c r="B1201" s="45"/>
      <c r="C1201" s="45"/>
      <c r="D1201" s="46"/>
      <c r="E1201" s="46"/>
      <c r="K1201" s="47"/>
      <c r="AH1201" s="42"/>
      <c r="AI1201" s="42"/>
      <c r="AJ1201" s="42"/>
      <c r="AK1201" s="42"/>
      <c r="AL1201" s="42"/>
      <c r="AM1201" s="42"/>
      <c r="AN1201" s="42"/>
      <c r="AO1201" s="42"/>
      <c r="AP1201" s="42"/>
      <c r="AQ1201" s="42"/>
      <c r="AR1201" s="42"/>
      <c r="AS1201" s="42"/>
      <c r="AT1201" s="42"/>
      <c r="AU1201" s="41"/>
      <c r="AV1201" s="42"/>
      <c r="AZ1201" s="43"/>
      <c r="BA1201" s="43"/>
      <c r="BB1201" s="43"/>
      <c r="BC1201" s="43"/>
      <c r="BD1201" s="43"/>
    </row>
    <row r="1202" spans="2:56" s="15" customFormat="1" ht="15.75">
      <c r="B1202" s="45"/>
      <c r="C1202" s="45"/>
      <c r="D1202" s="46"/>
      <c r="E1202" s="46"/>
      <c r="K1202" s="47"/>
      <c r="AH1202" s="42"/>
      <c r="AI1202" s="42"/>
      <c r="AJ1202" s="42"/>
      <c r="AK1202" s="42"/>
      <c r="AL1202" s="42"/>
      <c r="AM1202" s="42"/>
      <c r="AN1202" s="42"/>
      <c r="AO1202" s="42"/>
      <c r="AP1202" s="42"/>
      <c r="AQ1202" s="42"/>
      <c r="AR1202" s="42"/>
      <c r="AS1202" s="42"/>
      <c r="AT1202" s="42"/>
      <c r="AU1202" s="41"/>
      <c r="AV1202" s="42"/>
      <c r="AZ1202" s="43"/>
      <c r="BA1202" s="43"/>
      <c r="BB1202" s="43"/>
      <c r="BC1202" s="43"/>
      <c r="BD1202" s="43"/>
    </row>
    <row r="1203" spans="2:56" s="15" customFormat="1" ht="15.75">
      <c r="B1203" s="45"/>
      <c r="C1203" s="45"/>
      <c r="D1203" s="46"/>
      <c r="E1203" s="46"/>
      <c r="K1203" s="47"/>
      <c r="AH1203" s="42"/>
      <c r="AI1203" s="42"/>
      <c r="AJ1203" s="42"/>
      <c r="AK1203" s="42"/>
      <c r="AL1203" s="42"/>
      <c r="AM1203" s="42"/>
      <c r="AN1203" s="42"/>
      <c r="AO1203" s="42"/>
      <c r="AP1203" s="42"/>
      <c r="AQ1203" s="42"/>
      <c r="AR1203" s="42"/>
      <c r="AS1203" s="42"/>
      <c r="AT1203" s="42"/>
      <c r="AU1203" s="41"/>
      <c r="AV1203" s="42"/>
      <c r="AZ1203" s="43"/>
      <c r="BA1203" s="43"/>
      <c r="BB1203" s="43"/>
      <c r="BC1203" s="43"/>
      <c r="BD1203" s="43"/>
    </row>
    <row r="1204" spans="2:56" s="15" customFormat="1" ht="15.75">
      <c r="B1204" s="45"/>
      <c r="C1204" s="45"/>
      <c r="D1204" s="46"/>
      <c r="E1204" s="46"/>
      <c r="K1204" s="47"/>
      <c r="AH1204" s="42"/>
      <c r="AI1204" s="42"/>
      <c r="AJ1204" s="42"/>
      <c r="AK1204" s="42"/>
      <c r="AL1204" s="42"/>
      <c r="AM1204" s="42"/>
      <c r="AN1204" s="42"/>
      <c r="AO1204" s="42"/>
      <c r="AP1204" s="42"/>
      <c r="AQ1204" s="42"/>
      <c r="AR1204" s="42"/>
      <c r="AS1204" s="42"/>
      <c r="AT1204" s="42"/>
      <c r="AU1204" s="41"/>
      <c r="AV1204" s="42"/>
      <c r="AZ1204" s="43"/>
      <c r="BA1204" s="43"/>
      <c r="BB1204" s="43"/>
      <c r="BC1204" s="43"/>
      <c r="BD1204" s="43"/>
    </row>
    <row r="1205" spans="2:56" s="15" customFormat="1" ht="15.75">
      <c r="B1205" s="45"/>
      <c r="C1205" s="45"/>
      <c r="D1205" s="46"/>
      <c r="E1205" s="46"/>
      <c r="K1205" s="47"/>
      <c r="AH1205" s="42"/>
      <c r="AI1205" s="42"/>
      <c r="AJ1205" s="42"/>
      <c r="AK1205" s="42"/>
      <c r="AL1205" s="42"/>
      <c r="AM1205" s="42"/>
      <c r="AN1205" s="42"/>
      <c r="AO1205" s="42"/>
      <c r="AP1205" s="42"/>
      <c r="AQ1205" s="42"/>
      <c r="AR1205" s="42"/>
      <c r="AS1205" s="42"/>
      <c r="AT1205" s="42"/>
      <c r="AU1205" s="41"/>
      <c r="AV1205" s="42"/>
      <c r="AZ1205" s="43"/>
      <c r="BA1205" s="43"/>
      <c r="BB1205" s="43"/>
      <c r="BC1205" s="43"/>
      <c r="BD1205" s="43"/>
    </row>
    <row r="1206" spans="2:56" s="15" customFormat="1" ht="15.75">
      <c r="B1206" s="45"/>
      <c r="C1206" s="45"/>
      <c r="D1206" s="46"/>
      <c r="E1206" s="46"/>
      <c r="K1206" s="47"/>
      <c r="AH1206" s="42"/>
      <c r="AI1206" s="42"/>
      <c r="AJ1206" s="42"/>
      <c r="AK1206" s="42"/>
      <c r="AL1206" s="42"/>
      <c r="AM1206" s="42"/>
      <c r="AN1206" s="42"/>
      <c r="AO1206" s="42"/>
      <c r="AP1206" s="42"/>
      <c r="AQ1206" s="42"/>
      <c r="AR1206" s="42"/>
      <c r="AS1206" s="42"/>
      <c r="AT1206" s="42"/>
      <c r="AU1206" s="41"/>
      <c r="AV1206" s="42"/>
      <c r="AZ1206" s="43"/>
      <c r="BA1206" s="43"/>
      <c r="BB1206" s="43"/>
      <c r="BC1206" s="43"/>
      <c r="BD1206" s="43"/>
    </row>
    <row r="1207" spans="2:56" s="15" customFormat="1" ht="15.75">
      <c r="B1207" s="45"/>
      <c r="C1207" s="45"/>
      <c r="D1207" s="46"/>
      <c r="E1207" s="46"/>
      <c r="K1207" s="47"/>
      <c r="AH1207" s="42"/>
      <c r="AI1207" s="42"/>
      <c r="AJ1207" s="42"/>
      <c r="AK1207" s="42"/>
      <c r="AL1207" s="42"/>
      <c r="AM1207" s="42"/>
      <c r="AN1207" s="42"/>
      <c r="AO1207" s="42"/>
      <c r="AP1207" s="42"/>
      <c r="AQ1207" s="42"/>
      <c r="AR1207" s="42"/>
      <c r="AS1207" s="42"/>
      <c r="AT1207" s="42"/>
      <c r="AU1207" s="41"/>
      <c r="AV1207" s="42"/>
      <c r="AZ1207" s="43"/>
      <c r="BA1207" s="43"/>
      <c r="BB1207" s="43"/>
      <c r="BC1207" s="43"/>
      <c r="BD1207" s="43"/>
    </row>
    <row r="1208" spans="2:56" s="15" customFormat="1" ht="15.75">
      <c r="B1208" s="45"/>
      <c r="C1208" s="45"/>
      <c r="D1208" s="46"/>
      <c r="E1208" s="46"/>
      <c r="K1208" s="47"/>
      <c r="AH1208" s="42"/>
      <c r="AI1208" s="42"/>
      <c r="AJ1208" s="42"/>
      <c r="AK1208" s="42"/>
      <c r="AL1208" s="42"/>
      <c r="AM1208" s="42"/>
      <c r="AN1208" s="42"/>
      <c r="AO1208" s="42"/>
      <c r="AP1208" s="42"/>
      <c r="AQ1208" s="42"/>
      <c r="AR1208" s="42"/>
      <c r="AS1208" s="42"/>
      <c r="AT1208" s="42"/>
      <c r="AU1208" s="41"/>
      <c r="AV1208" s="42"/>
      <c r="AZ1208" s="43"/>
      <c r="BA1208" s="43"/>
      <c r="BB1208" s="43"/>
      <c r="BC1208" s="43"/>
      <c r="BD1208" s="43"/>
    </row>
    <row r="1209" spans="2:56" s="15" customFormat="1" ht="15.75">
      <c r="B1209" s="45"/>
      <c r="C1209" s="45"/>
      <c r="D1209" s="46"/>
      <c r="E1209" s="46"/>
      <c r="K1209" s="47"/>
      <c r="AH1209" s="42"/>
      <c r="AI1209" s="42"/>
      <c r="AJ1209" s="42"/>
      <c r="AK1209" s="42"/>
      <c r="AL1209" s="42"/>
      <c r="AM1209" s="42"/>
      <c r="AN1209" s="42"/>
      <c r="AO1209" s="42"/>
      <c r="AP1209" s="42"/>
      <c r="AQ1209" s="42"/>
      <c r="AR1209" s="42"/>
      <c r="AS1209" s="42"/>
      <c r="AT1209" s="42"/>
      <c r="AU1209" s="41"/>
      <c r="AV1209" s="42"/>
      <c r="AZ1209" s="43"/>
      <c r="BA1209" s="43"/>
      <c r="BB1209" s="43"/>
      <c r="BC1209" s="43"/>
      <c r="BD1209" s="43"/>
    </row>
    <row r="1210" spans="2:56" s="15" customFormat="1" ht="15.75">
      <c r="B1210" s="45"/>
      <c r="C1210" s="45"/>
      <c r="D1210" s="46"/>
      <c r="E1210" s="46"/>
      <c r="K1210" s="47"/>
      <c r="AH1210" s="42"/>
      <c r="AI1210" s="42"/>
      <c r="AJ1210" s="42"/>
      <c r="AK1210" s="42"/>
      <c r="AL1210" s="42"/>
      <c r="AM1210" s="42"/>
      <c r="AN1210" s="42"/>
      <c r="AO1210" s="42"/>
      <c r="AP1210" s="42"/>
      <c r="AQ1210" s="42"/>
      <c r="AR1210" s="42"/>
      <c r="AS1210" s="42"/>
      <c r="AT1210" s="42"/>
      <c r="AU1210" s="41"/>
      <c r="AV1210" s="42"/>
      <c r="AZ1210" s="43"/>
      <c r="BA1210" s="43"/>
      <c r="BB1210" s="43"/>
      <c r="BC1210" s="43"/>
      <c r="BD1210" s="43"/>
    </row>
    <row r="1211" spans="2:56" s="15" customFormat="1" ht="15.75">
      <c r="B1211" s="45"/>
      <c r="C1211" s="45"/>
      <c r="D1211" s="46"/>
      <c r="E1211" s="46"/>
      <c r="K1211" s="47"/>
      <c r="AH1211" s="42"/>
      <c r="AI1211" s="42"/>
      <c r="AJ1211" s="42"/>
      <c r="AK1211" s="42"/>
      <c r="AL1211" s="42"/>
      <c r="AM1211" s="42"/>
      <c r="AN1211" s="42"/>
      <c r="AO1211" s="42"/>
      <c r="AP1211" s="42"/>
      <c r="AQ1211" s="42"/>
      <c r="AR1211" s="42"/>
      <c r="AS1211" s="42"/>
      <c r="AT1211" s="42"/>
      <c r="AU1211" s="41"/>
      <c r="AV1211" s="42"/>
      <c r="AZ1211" s="43"/>
      <c r="BA1211" s="43"/>
      <c r="BB1211" s="43"/>
      <c r="BC1211" s="43"/>
      <c r="BD1211" s="43"/>
    </row>
    <row r="1212" spans="2:56" s="15" customFormat="1" ht="15.75">
      <c r="B1212" s="45"/>
      <c r="C1212" s="45"/>
      <c r="D1212" s="46"/>
      <c r="E1212" s="46"/>
      <c r="K1212" s="47"/>
      <c r="AH1212" s="42"/>
      <c r="AI1212" s="42"/>
      <c r="AJ1212" s="42"/>
      <c r="AK1212" s="42"/>
      <c r="AL1212" s="42"/>
      <c r="AM1212" s="42"/>
      <c r="AN1212" s="42"/>
      <c r="AO1212" s="42"/>
      <c r="AP1212" s="42"/>
      <c r="AQ1212" s="42"/>
      <c r="AR1212" s="42"/>
      <c r="AS1212" s="42"/>
      <c r="AT1212" s="42"/>
      <c r="AU1212" s="41"/>
      <c r="AV1212" s="42"/>
      <c r="AZ1212" s="43"/>
      <c r="BA1212" s="43"/>
      <c r="BB1212" s="43"/>
      <c r="BC1212" s="43"/>
      <c r="BD1212" s="43"/>
    </row>
    <row r="1213" spans="2:56" s="15" customFormat="1" ht="15.75">
      <c r="B1213" s="45"/>
      <c r="C1213" s="45"/>
      <c r="D1213" s="46"/>
      <c r="E1213" s="46"/>
      <c r="K1213" s="47"/>
      <c r="AH1213" s="42"/>
      <c r="AI1213" s="42"/>
      <c r="AJ1213" s="42"/>
      <c r="AK1213" s="42"/>
      <c r="AL1213" s="42"/>
      <c r="AM1213" s="42"/>
      <c r="AN1213" s="42"/>
      <c r="AO1213" s="42"/>
      <c r="AP1213" s="42"/>
      <c r="AQ1213" s="42"/>
      <c r="AR1213" s="42"/>
      <c r="AS1213" s="42"/>
      <c r="AT1213" s="42"/>
      <c r="AU1213" s="41"/>
      <c r="AV1213" s="42"/>
      <c r="AZ1213" s="43"/>
      <c r="BA1213" s="43"/>
      <c r="BB1213" s="43"/>
      <c r="BC1213" s="43"/>
      <c r="BD1213" s="43"/>
    </row>
    <row r="1214" spans="2:56" s="15" customFormat="1" ht="15.75">
      <c r="B1214" s="45"/>
      <c r="C1214" s="45"/>
      <c r="D1214" s="46"/>
      <c r="E1214" s="46"/>
      <c r="K1214" s="47"/>
      <c r="AH1214" s="42"/>
      <c r="AI1214" s="42"/>
      <c r="AJ1214" s="42"/>
      <c r="AK1214" s="42"/>
      <c r="AL1214" s="42"/>
      <c r="AM1214" s="42"/>
      <c r="AN1214" s="42"/>
      <c r="AO1214" s="42"/>
      <c r="AP1214" s="42"/>
      <c r="AQ1214" s="42"/>
      <c r="AR1214" s="42"/>
      <c r="AS1214" s="42"/>
      <c r="AT1214" s="42"/>
      <c r="AU1214" s="41"/>
      <c r="AV1214" s="42"/>
      <c r="AZ1214" s="43"/>
      <c r="BA1214" s="43"/>
      <c r="BB1214" s="43"/>
      <c r="BC1214" s="43"/>
      <c r="BD1214" s="43"/>
    </row>
    <row r="1215" spans="2:56" s="15" customFormat="1" ht="15.75">
      <c r="B1215" s="45"/>
      <c r="C1215" s="45"/>
      <c r="D1215" s="46"/>
      <c r="E1215" s="46"/>
      <c r="K1215" s="47"/>
      <c r="AH1215" s="42"/>
      <c r="AI1215" s="42"/>
      <c r="AJ1215" s="42"/>
      <c r="AK1215" s="42"/>
      <c r="AL1215" s="42"/>
      <c r="AM1215" s="42"/>
      <c r="AN1215" s="42"/>
      <c r="AO1215" s="42"/>
      <c r="AP1215" s="42"/>
      <c r="AQ1215" s="42"/>
      <c r="AR1215" s="42"/>
      <c r="AS1215" s="42"/>
      <c r="AT1215" s="42"/>
      <c r="AU1215" s="41"/>
      <c r="AV1215" s="42"/>
      <c r="AZ1215" s="43"/>
      <c r="BA1215" s="43"/>
      <c r="BB1215" s="43"/>
      <c r="BC1215" s="43"/>
      <c r="BD1215" s="43"/>
    </row>
    <row r="1216" spans="2:56" s="15" customFormat="1" ht="15.75">
      <c r="B1216" s="45"/>
      <c r="C1216" s="45"/>
      <c r="D1216" s="46"/>
      <c r="E1216" s="46"/>
      <c r="K1216" s="47"/>
      <c r="AH1216" s="42"/>
      <c r="AI1216" s="42"/>
      <c r="AJ1216" s="42"/>
      <c r="AK1216" s="42"/>
      <c r="AL1216" s="42"/>
      <c r="AM1216" s="42"/>
      <c r="AN1216" s="42"/>
      <c r="AO1216" s="42"/>
      <c r="AP1216" s="42"/>
      <c r="AQ1216" s="42"/>
      <c r="AR1216" s="42"/>
      <c r="AS1216" s="42"/>
      <c r="AT1216" s="42"/>
      <c r="AU1216" s="41"/>
      <c r="AV1216" s="42"/>
      <c r="AZ1216" s="43"/>
      <c r="BA1216" s="43"/>
      <c r="BB1216" s="43"/>
      <c r="BC1216" s="43"/>
      <c r="BD1216" s="43"/>
    </row>
    <row r="1217" spans="2:56" s="15" customFormat="1" ht="15.75">
      <c r="B1217" s="45"/>
      <c r="C1217" s="45"/>
      <c r="D1217" s="46"/>
      <c r="E1217" s="46"/>
      <c r="K1217" s="47"/>
      <c r="AH1217" s="42"/>
      <c r="AI1217" s="42"/>
      <c r="AJ1217" s="42"/>
      <c r="AK1217" s="42"/>
      <c r="AL1217" s="42"/>
      <c r="AM1217" s="42"/>
      <c r="AN1217" s="42"/>
      <c r="AO1217" s="42"/>
      <c r="AP1217" s="42"/>
      <c r="AQ1217" s="42"/>
      <c r="AR1217" s="42"/>
      <c r="AS1217" s="42"/>
      <c r="AT1217" s="42"/>
      <c r="AU1217" s="41"/>
      <c r="AV1217" s="42"/>
      <c r="AZ1217" s="43"/>
      <c r="BA1217" s="43"/>
      <c r="BB1217" s="43"/>
      <c r="BC1217" s="43"/>
      <c r="BD1217" s="43"/>
    </row>
    <row r="1218" spans="2:56" s="15" customFormat="1" ht="15.75">
      <c r="B1218" s="45"/>
      <c r="C1218" s="45"/>
      <c r="D1218" s="46"/>
      <c r="E1218" s="46"/>
      <c r="K1218" s="47"/>
      <c r="AH1218" s="42"/>
      <c r="AI1218" s="42"/>
      <c r="AJ1218" s="42"/>
      <c r="AK1218" s="42"/>
      <c r="AL1218" s="42"/>
      <c r="AM1218" s="42"/>
      <c r="AN1218" s="42"/>
      <c r="AO1218" s="42"/>
      <c r="AP1218" s="42"/>
      <c r="AQ1218" s="42"/>
      <c r="AR1218" s="42"/>
      <c r="AS1218" s="42"/>
      <c r="AT1218" s="42"/>
      <c r="AU1218" s="41"/>
      <c r="AV1218" s="42"/>
      <c r="AZ1218" s="43"/>
      <c r="BA1218" s="43"/>
      <c r="BB1218" s="43"/>
      <c r="BC1218" s="43"/>
      <c r="BD1218" s="43"/>
    </row>
    <row r="1219" spans="2:56" s="15" customFormat="1" ht="15.75">
      <c r="B1219" s="45"/>
      <c r="C1219" s="45"/>
      <c r="D1219" s="46"/>
      <c r="E1219" s="46"/>
      <c r="K1219" s="47"/>
      <c r="AH1219" s="42"/>
      <c r="AI1219" s="42"/>
      <c r="AJ1219" s="42"/>
      <c r="AK1219" s="42"/>
      <c r="AL1219" s="42"/>
      <c r="AM1219" s="42"/>
      <c r="AN1219" s="42"/>
      <c r="AO1219" s="42"/>
      <c r="AP1219" s="42"/>
      <c r="AQ1219" s="42"/>
      <c r="AR1219" s="42"/>
      <c r="AS1219" s="42"/>
      <c r="AT1219" s="42"/>
      <c r="AU1219" s="41"/>
      <c r="AV1219" s="42"/>
      <c r="AZ1219" s="43"/>
      <c r="BA1219" s="43"/>
      <c r="BB1219" s="43"/>
      <c r="BC1219" s="43"/>
      <c r="BD1219" s="43"/>
    </row>
    <row r="1220" spans="2:56" s="15" customFormat="1" ht="15.75">
      <c r="B1220" s="45"/>
      <c r="C1220" s="45"/>
      <c r="D1220" s="46"/>
      <c r="E1220" s="46"/>
      <c r="K1220" s="47"/>
      <c r="AH1220" s="42"/>
      <c r="AI1220" s="42"/>
      <c r="AJ1220" s="42"/>
      <c r="AK1220" s="42"/>
      <c r="AL1220" s="42"/>
      <c r="AM1220" s="42"/>
      <c r="AN1220" s="42"/>
      <c r="AO1220" s="42"/>
      <c r="AP1220" s="42"/>
      <c r="AQ1220" s="42"/>
      <c r="AR1220" s="42"/>
      <c r="AS1220" s="42"/>
      <c r="AT1220" s="42"/>
      <c r="AU1220" s="41"/>
      <c r="AV1220" s="42"/>
      <c r="AZ1220" s="43"/>
      <c r="BA1220" s="43"/>
      <c r="BB1220" s="43"/>
      <c r="BC1220" s="43"/>
      <c r="BD1220" s="43"/>
    </row>
    <row r="1221" spans="2:56" s="15" customFormat="1" ht="15.75">
      <c r="B1221" s="45"/>
      <c r="C1221" s="45"/>
      <c r="D1221" s="46"/>
      <c r="E1221" s="46"/>
      <c r="K1221" s="47"/>
      <c r="AH1221" s="42"/>
      <c r="AI1221" s="42"/>
      <c r="AJ1221" s="42"/>
      <c r="AK1221" s="42"/>
      <c r="AL1221" s="42"/>
      <c r="AM1221" s="42"/>
      <c r="AN1221" s="42"/>
      <c r="AO1221" s="42"/>
      <c r="AP1221" s="42"/>
      <c r="AQ1221" s="42"/>
      <c r="AR1221" s="42"/>
      <c r="AS1221" s="42"/>
      <c r="AT1221" s="42"/>
      <c r="AU1221" s="41"/>
      <c r="AV1221" s="42"/>
      <c r="AZ1221" s="43"/>
      <c r="BA1221" s="43"/>
      <c r="BB1221" s="43"/>
      <c r="BC1221" s="43"/>
      <c r="BD1221" s="43"/>
    </row>
    <row r="1222" spans="2:56" s="15" customFormat="1" ht="15.75">
      <c r="B1222" s="45"/>
      <c r="C1222" s="45"/>
      <c r="D1222" s="46"/>
      <c r="E1222" s="46"/>
      <c r="K1222" s="47"/>
      <c r="AH1222" s="42"/>
      <c r="AI1222" s="42"/>
      <c r="AJ1222" s="42"/>
      <c r="AK1222" s="42"/>
      <c r="AL1222" s="42"/>
      <c r="AM1222" s="42"/>
      <c r="AN1222" s="42"/>
      <c r="AO1222" s="42"/>
      <c r="AP1222" s="42"/>
      <c r="AQ1222" s="42"/>
      <c r="AR1222" s="42"/>
      <c r="AS1222" s="42"/>
      <c r="AT1222" s="42"/>
      <c r="AU1222" s="41"/>
      <c r="AV1222" s="42"/>
      <c r="AZ1222" s="43"/>
      <c r="BA1222" s="43"/>
      <c r="BB1222" s="43"/>
      <c r="BC1222" s="43"/>
      <c r="BD1222" s="43"/>
    </row>
    <row r="1223" spans="2:56" s="15" customFormat="1" ht="15.75">
      <c r="B1223" s="45"/>
      <c r="C1223" s="45"/>
      <c r="D1223" s="46"/>
      <c r="E1223" s="46"/>
      <c r="K1223" s="47"/>
      <c r="AH1223" s="42"/>
      <c r="AI1223" s="42"/>
      <c r="AJ1223" s="42"/>
      <c r="AK1223" s="42"/>
      <c r="AL1223" s="42"/>
      <c r="AM1223" s="42"/>
      <c r="AN1223" s="42"/>
      <c r="AO1223" s="42"/>
      <c r="AP1223" s="42"/>
      <c r="AQ1223" s="42"/>
      <c r="AR1223" s="42"/>
      <c r="AS1223" s="42"/>
      <c r="AT1223" s="42"/>
      <c r="AU1223" s="41"/>
      <c r="AV1223" s="42"/>
      <c r="AZ1223" s="43"/>
      <c r="BA1223" s="43"/>
      <c r="BB1223" s="43"/>
      <c r="BC1223" s="43"/>
      <c r="BD1223" s="43"/>
    </row>
    <row r="1224" spans="2:56" s="15" customFormat="1" ht="15.75">
      <c r="B1224" s="45"/>
      <c r="C1224" s="45"/>
      <c r="D1224" s="46"/>
      <c r="E1224" s="46"/>
      <c r="K1224" s="47"/>
      <c r="AH1224" s="42"/>
      <c r="AI1224" s="42"/>
      <c r="AJ1224" s="42"/>
      <c r="AK1224" s="42"/>
      <c r="AL1224" s="42"/>
      <c r="AM1224" s="42"/>
      <c r="AN1224" s="42"/>
      <c r="AO1224" s="42"/>
      <c r="AP1224" s="42"/>
      <c r="AQ1224" s="42"/>
      <c r="AR1224" s="42"/>
      <c r="AS1224" s="42"/>
      <c r="AT1224" s="42"/>
      <c r="AU1224" s="41"/>
      <c r="AV1224" s="42"/>
      <c r="AZ1224" s="43"/>
      <c r="BA1224" s="43"/>
      <c r="BB1224" s="43"/>
      <c r="BC1224" s="43"/>
      <c r="BD1224" s="43"/>
    </row>
    <row r="1225" spans="2:56" s="15" customFormat="1" ht="15.75">
      <c r="B1225" s="45"/>
      <c r="C1225" s="45"/>
      <c r="D1225" s="46"/>
      <c r="E1225" s="46"/>
      <c r="K1225" s="47"/>
      <c r="AH1225" s="42"/>
      <c r="AI1225" s="42"/>
      <c r="AJ1225" s="42"/>
      <c r="AK1225" s="42"/>
      <c r="AL1225" s="42"/>
      <c r="AM1225" s="42"/>
      <c r="AN1225" s="42"/>
      <c r="AO1225" s="42"/>
      <c r="AP1225" s="42"/>
      <c r="AQ1225" s="42"/>
      <c r="AR1225" s="42"/>
      <c r="AS1225" s="42"/>
      <c r="AT1225" s="42"/>
      <c r="AU1225" s="41"/>
      <c r="AV1225" s="42"/>
      <c r="AZ1225" s="43"/>
      <c r="BA1225" s="43"/>
      <c r="BB1225" s="43"/>
      <c r="BC1225" s="43"/>
      <c r="BD1225" s="43"/>
    </row>
    <row r="1226" spans="2:56" s="15" customFormat="1" ht="15.75">
      <c r="B1226" s="45"/>
      <c r="C1226" s="45"/>
      <c r="D1226" s="46"/>
      <c r="E1226" s="46"/>
      <c r="K1226" s="47"/>
      <c r="AH1226" s="42"/>
      <c r="AI1226" s="42"/>
      <c r="AJ1226" s="42"/>
      <c r="AK1226" s="42"/>
      <c r="AL1226" s="42"/>
      <c r="AM1226" s="42"/>
      <c r="AN1226" s="42"/>
      <c r="AO1226" s="42"/>
      <c r="AP1226" s="42"/>
      <c r="AQ1226" s="42"/>
      <c r="AR1226" s="42"/>
      <c r="AS1226" s="42"/>
      <c r="AT1226" s="42"/>
      <c r="AU1226" s="41"/>
      <c r="AV1226" s="42"/>
      <c r="AZ1226" s="43"/>
      <c r="BA1226" s="43"/>
      <c r="BB1226" s="43"/>
      <c r="BC1226" s="43"/>
      <c r="BD1226" s="43"/>
    </row>
    <row r="1227" spans="2:56" s="15" customFormat="1" ht="15.75">
      <c r="B1227" s="45"/>
      <c r="C1227" s="45"/>
      <c r="D1227" s="46"/>
      <c r="E1227" s="46"/>
      <c r="K1227" s="47"/>
      <c r="AH1227" s="42"/>
      <c r="AI1227" s="42"/>
      <c r="AJ1227" s="42"/>
      <c r="AK1227" s="42"/>
      <c r="AL1227" s="42"/>
      <c r="AM1227" s="42"/>
      <c r="AN1227" s="42"/>
      <c r="AO1227" s="42"/>
      <c r="AP1227" s="42"/>
      <c r="AQ1227" s="42"/>
      <c r="AR1227" s="42"/>
      <c r="AS1227" s="42"/>
      <c r="AT1227" s="42"/>
      <c r="AU1227" s="41"/>
      <c r="AV1227" s="42"/>
      <c r="AZ1227" s="43"/>
      <c r="BA1227" s="43"/>
      <c r="BB1227" s="43"/>
      <c r="BC1227" s="43"/>
      <c r="BD1227" s="43"/>
    </row>
    <row r="1228" spans="2:56" s="15" customFormat="1" ht="15.75">
      <c r="B1228" s="45"/>
      <c r="C1228" s="45"/>
      <c r="D1228" s="46"/>
      <c r="E1228" s="46"/>
      <c r="K1228" s="47"/>
      <c r="AH1228" s="42"/>
      <c r="AI1228" s="42"/>
      <c r="AJ1228" s="42"/>
      <c r="AK1228" s="42"/>
      <c r="AL1228" s="42"/>
      <c r="AM1228" s="42"/>
      <c r="AN1228" s="42"/>
      <c r="AO1228" s="42"/>
      <c r="AP1228" s="42"/>
      <c r="AQ1228" s="42"/>
      <c r="AR1228" s="42"/>
      <c r="AS1228" s="42"/>
      <c r="AT1228" s="42"/>
      <c r="AU1228" s="41"/>
      <c r="AV1228" s="42"/>
      <c r="AZ1228" s="43"/>
      <c r="BA1228" s="43"/>
      <c r="BB1228" s="43"/>
      <c r="BC1228" s="43"/>
      <c r="BD1228" s="43"/>
    </row>
    <row r="1229" spans="2:56" s="15" customFormat="1" ht="15.75">
      <c r="B1229" s="45"/>
      <c r="C1229" s="45"/>
      <c r="D1229" s="46"/>
      <c r="E1229" s="46"/>
      <c r="K1229" s="47"/>
      <c r="AH1229" s="42"/>
      <c r="AI1229" s="42"/>
      <c r="AJ1229" s="42"/>
      <c r="AK1229" s="42"/>
      <c r="AL1229" s="42"/>
      <c r="AM1229" s="42"/>
      <c r="AN1229" s="42"/>
      <c r="AO1229" s="42"/>
      <c r="AP1229" s="42"/>
      <c r="AQ1229" s="42"/>
      <c r="AR1229" s="42"/>
      <c r="AS1229" s="42"/>
      <c r="AT1229" s="42"/>
      <c r="AU1229" s="41"/>
      <c r="AV1229" s="42"/>
      <c r="AZ1229" s="43"/>
      <c r="BA1229" s="43"/>
      <c r="BB1229" s="43"/>
      <c r="BC1229" s="43"/>
      <c r="BD1229" s="43"/>
    </row>
    <row r="1230" spans="2:56" s="15" customFormat="1" ht="15.75">
      <c r="B1230" s="45"/>
      <c r="C1230" s="45"/>
      <c r="D1230" s="46"/>
      <c r="E1230" s="46"/>
      <c r="K1230" s="47"/>
      <c r="AH1230" s="42"/>
      <c r="AI1230" s="42"/>
      <c r="AJ1230" s="42"/>
      <c r="AK1230" s="42"/>
      <c r="AL1230" s="42"/>
      <c r="AM1230" s="42"/>
      <c r="AN1230" s="42"/>
      <c r="AO1230" s="42"/>
      <c r="AP1230" s="42"/>
      <c r="AQ1230" s="42"/>
      <c r="AR1230" s="42"/>
      <c r="AS1230" s="42"/>
      <c r="AT1230" s="42"/>
      <c r="AU1230" s="41"/>
      <c r="AV1230" s="42"/>
      <c r="AZ1230" s="43"/>
      <c r="BA1230" s="43"/>
      <c r="BB1230" s="43"/>
      <c r="BC1230" s="43"/>
      <c r="BD1230" s="43"/>
    </row>
    <row r="1231" spans="2:56" s="15" customFormat="1" ht="15.75">
      <c r="B1231" s="45"/>
      <c r="C1231" s="45"/>
      <c r="D1231" s="46"/>
      <c r="E1231" s="46"/>
      <c r="K1231" s="47"/>
      <c r="AH1231" s="42"/>
      <c r="AI1231" s="42"/>
      <c r="AJ1231" s="42"/>
      <c r="AK1231" s="42"/>
      <c r="AL1231" s="42"/>
      <c r="AM1231" s="42"/>
      <c r="AN1231" s="42"/>
      <c r="AO1231" s="42"/>
      <c r="AP1231" s="42"/>
      <c r="AQ1231" s="42"/>
      <c r="AR1231" s="42"/>
      <c r="AS1231" s="42"/>
      <c r="AT1231" s="42"/>
      <c r="AU1231" s="41"/>
      <c r="AV1231" s="42"/>
      <c r="AZ1231" s="43"/>
      <c r="BA1231" s="43"/>
      <c r="BB1231" s="43"/>
      <c r="BC1231" s="43"/>
      <c r="BD1231" s="43"/>
    </row>
    <row r="1232" spans="2:56" s="15" customFormat="1" ht="15.75">
      <c r="B1232" s="45"/>
      <c r="C1232" s="45"/>
      <c r="D1232" s="46"/>
      <c r="E1232" s="46"/>
      <c r="K1232" s="47"/>
      <c r="AH1232" s="42"/>
      <c r="AI1232" s="42"/>
      <c r="AJ1232" s="42"/>
      <c r="AK1232" s="42"/>
      <c r="AL1232" s="42"/>
      <c r="AM1232" s="42"/>
      <c r="AN1232" s="42"/>
      <c r="AO1232" s="42"/>
      <c r="AP1232" s="42"/>
      <c r="AQ1232" s="42"/>
      <c r="AR1232" s="42"/>
      <c r="AS1232" s="42"/>
      <c r="AT1232" s="42"/>
      <c r="AU1232" s="41"/>
      <c r="AV1232" s="42"/>
      <c r="AZ1232" s="43"/>
      <c r="BA1232" s="43"/>
      <c r="BB1232" s="43"/>
      <c r="BC1232" s="43"/>
      <c r="BD1232" s="43"/>
    </row>
    <row r="1233" spans="2:56" s="15" customFormat="1" ht="15.75">
      <c r="B1233" s="45"/>
      <c r="C1233" s="45"/>
      <c r="D1233" s="46"/>
      <c r="E1233" s="46"/>
      <c r="K1233" s="47"/>
      <c r="AH1233" s="42"/>
      <c r="AI1233" s="42"/>
      <c r="AJ1233" s="42"/>
      <c r="AK1233" s="42"/>
      <c r="AL1233" s="42"/>
      <c r="AM1233" s="42"/>
      <c r="AN1233" s="42"/>
      <c r="AO1233" s="42"/>
      <c r="AP1233" s="42"/>
      <c r="AQ1233" s="42"/>
      <c r="AR1233" s="42"/>
      <c r="AS1233" s="42"/>
      <c r="AT1233" s="42"/>
      <c r="AU1233" s="41"/>
      <c r="AV1233" s="42"/>
      <c r="AZ1233" s="43"/>
      <c r="BA1233" s="43"/>
      <c r="BB1233" s="43"/>
      <c r="BC1233" s="43"/>
      <c r="BD1233" s="43"/>
    </row>
    <row r="1234" spans="2:56" s="15" customFormat="1" ht="15.75">
      <c r="B1234" s="45"/>
      <c r="C1234" s="45"/>
      <c r="D1234" s="46"/>
      <c r="E1234" s="46"/>
      <c r="K1234" s="47"/>
      <c r="AH1234" s="42"/>
      <c r="AI1234" s="42"/>
      <c r="AJ1234" s="42"/>
      <c r="AK1234" s="42"/>
      <c r="AL1234" s="42"/>
      <c r="AM1234" s="42"/>
      <c r="AN1234" s="42"/>
      <c r="AO1234" s="42"/>
      <c r="AP1234" s="42"/>
      <c r="AQ1234" s="42"/>
      <c r="AR1234" s="42"/>
      <c r="AS1234" s="42"/>
      <c r="AT1234" s="42"/>
      <c r="AU1234" s="41"/>
      <c r="AV1234" s="42"/>
      <c r="AZ1234" s="43"/>
      <c r="BA1234" s="43"/>
      <c r="BB1234" s="43"/>
      <c r="BC1234" s="43"/>
      <c r="BD1234" s="43"/>
    </row>
    <row r="1235" spans="2:56" s="15" customFormat="1" ht="15.75">
      <c r="B1235" s="45"/>
      <c r="C1235" s="45"/>
      <c r="D1235" s="46"/>
      <c r="E1235" s="46"/>
      <c r="K1235" s="47"/>
      <c r="AH1235" s="42"/>
      <c r="AI1235" s="42"/>
      <c r="AJ1235" s="42"/>
      <c r="AK1235" s="42"/>
      <c r="AL1235" s="42"/>
      <c r="AM1235" s="42"/>
      <c r="AN1235" s="42"/>
      <c r="AO1235" s="42"/>
      <c r="AP1235" s="42"/>
      <c r="AQ1235" s="42"/>
      <c r="AR1235" s="42"/>
      <c r="AS1235" s="42"/>
      <c r="AT1235" s="42"/>
      <c r="AU1235" s="41"/>
      <c r="AV1235" s="42"/>
      <c r="AZ1235" s="43"/>
      <c r="BA1235" s="43"/>
      <c r="BB1235" s="43"/>
      <c r="BC1235" s="43"/>
      <c r="BD1235" s="43"/>
    </row>
    <row r="1236" spans="2:56" s="15" customFormat="1" ht="15.75">
      <c r="B1236" s="45"/>
      <c r="C1236" s="45"/>
      <c r="D1236" s="46"/>
      <c r="E1236" s="46"/>
      <c r="K1236" s="47"/>
      <c r="AH1236" s="42"/>
      <c r="AI1236" s="42"/>
      <c r="AJ1236" s="42"/>
      <c r="AK1236" s="42"/>
      <c r="AL1236" s="42"/>
      <c r="AM1236" s="42"/>
      <c r="AN1236" s="42"/>
      <c r="AO1236" s="42"/>
      <c r="AP1236" s="42"/>
      <c r="AQ1236" s="42"/>
      <c r="AR1236" s="42"/>
      <c r="AS1236" s="42"/>
      <c r="AT1236" s="42"/>
      <c r="AU1236" s="41"/>
      <c r="AV1236" s="42"/>
      <c r="AZ1236" s="43"/>
      <c r="BA1236" s="43"/>
      <c r="BB1236" s="43"/>
      <c r="BC1236" s="43"/>
      <c r="BD1236" s="43"/>
    </row>
    <row r="1237" spans="2:56" s="15" customFormat="1" ht="15.75">
      <c r="B1237" s="45"/>
      <c r="C1237" s="45"/>
      <c r="D1237" s="46"/>
      <c r="E1237" s="46"/>
      <c r="K1237" s="47"/>
      <c r="AH1237" s="42"/>
      <c r="AI1237" s="42"/>
      <c r="AJ1237" s="42"/>
      <c r="AK1237" s="42"/>
      <c r="AL1237" s="42"/>
      <c r="AM1237" s="42"/>
      <c r="AN1237" s="42"/>
      <c r="AO1237" s="42"/>
      <c r="AP1237" s="42"/>
      <c r="AQ1237" s="42"/>
      <c r="AR1237" s="42"/>
      <c r="AS1237" s="42"/>
      <c r="AT1237" s="42"/>
      <c r="AU1237" s="41"/>
      <c r="AV1237" s="42"/>
      <c r="AZ1237" s="43"/>
      <c r="BA1237" s="43"/>
      <c r="BB1237" s="43"/>
      <c r="BC1237" s="43"/>
      <c r="BD1237" s="43"/>
    </row>
    <row r="1238" spans="2:56" s="15" customFormat="1" ht="15.75">
      <c r="B1238" s="45"/>
      <c r="C1238" s="45"/>
      <c r="D1238" s="46"/>
      <c r="E1238" s="46"/>
      <c r="K1238" s="47"/>
      <c r="AH1238" s="42"/>
      <c r="AI1238" s="42"/>
      <c r="AJ1238" s="42"/>
      <c r="AK1238" s="42"/>
      <c r="AL1238" s="42"/>
      <c r="AM1238" s="42"/>
      <c r="AN1238" s="42"/>
      <c r="AO1238" s="42"/>
      <c r="AP1238" s="42"/>
      <c r="AQ1238" s="42"/>
      <c r="AR1238" s="42"/>
      <c r="AS1238" s="42"/>
      <c r="AT1238" s="42"/>
      <c r="AU1238" s="41"/>
      <c r="AV1238" s="42"/>
      <c r="AZ1238" s="43"/>
      <c r="BA1238" s="43"/>
      <c r="BB1238" s="43"/>
      <c r="BC1238" s="43"/>
      <c r="BD1238" s="43"/>
    </row>
    <row r="1239" spans="2:56" s="15" customFormat="1" ht="15.75">
      <c r="B1239" s="45"/>
      <c r="C1239" s="45"/>
      <c r="D1239" s="46"/>
      <c r="E1239" s="46"/>
      <c r="K1239" s="47"/>
      <c r="AH1239" s="42"/>
      <c r="AI1239" s="42"/>
      <c r="AJ1239" s="42"/>
      <c r="AK1239" s="42"/>
      <c r="AL1239" s="42"/>
      <c r="AM1239" s="42"/>
      <c r="AN1239" s="42"/>
      <c r="AO1239" s="42"/>
      <c r="AP1239" s="42"/>
      <c r="AQ1239" s="42"/>
      <c r="AR1239" s="42"/>
      <c r="AS1239" s="42"/>
      <c r="AT1239" s="42"/>
      <c r="AU1239" s="41"/>
      <c r="AV1239" s="42"/>
      <c r="AZ1239" s="43"/>
      <c r="BA1239" s="43"/>
      <c r="BB1239" s="43"/>
      <c r="BC1239" s="43"/>
      <c r="BD1239" s="43"/>
    </row>
    <row r="1240" spans="2:56" s="15" customFormat="1" ht="15.75">
      <c r="B1240" s="45"/>
      <c r="C1240" s="45"/>
      <c r="D1240" s="46"/>
      <c r="E1240" s="46"/>
      <c r="K1240" s="47"/>
      <c r="AH1240" s="42"/>
      <c r="AI1240" s="42"/>
      <c r="AJ1240" s="42"/>
      <c r="AK1240" s="42"/>
      <c r="AL1240" s="42"/>
      <c r="AM1240" s="42"/>
      <c r="AN1240" s="42"/>
      <c r="AO1240" s="42"/>
      <c r="AP1240" s="42"/>
      <c r="AQ1240" s="42"/>
      <c r="AR1240" s="42"/>
      <c r="AS1240" s="42"/>
      <c r="AT1240" s="42"/>
      <c r="AU1240" s="41"/>
      <c r="AV1240" s="42"/>
      <c r="AZ1240" s="43"/>
      <c r="BA1240" s="43"/>
      <c r="BB1240" s="43"/>
      <c r="BC1240" s="43"/>
      <c r="BD1240" s="43"/>
    </row>
    <row r="1241" spans="2:56" s="15" customFormat="1" ht="15.75">
      <c r="B1241" s="45"/>
      <c r="C1241" s="45"/>
      <c r="D1241" s="46"/>
      <c r="E1241" s="46"/>
      <c r="K1241" s="47"/>
      <c r="AH1241" s="42"/>
      <c r="AI1241" s="42"/>
      <c r="AJ1241" s="42"/>
      <c r="AK1241" s="42"/>
      <c r="AL1241" s="42"/>
      <c r="AM1241" s="42"/>
      <c r="AN1241" s="42"/>
      <c r="AO1241" s="42"/>
      <c r="AP1241" s="42"/>
      <c r="AQ1241" s="42"/>
      <c r="AR1241" s="42"/>
      <c r="AS1241" s="42"/>
      <c r="AT1241" s="42"/>
      <c r="AU1241" s="41"/>
      <c r="AV1241" s="42"/>
      <c r="AZ1241" s="43"/>
      <c r="BA1241" s="43"/>
      <c r="BB1241" s="43"/>
      <c r="BC1241" s="43"/>
      <c r="BD1241" s="43"/>
    </row>
    <row r="1242" spans="2:56" s="15" customFormat="1" ht="15.75">
      <c r="B1242" s="45"/>
      <c r="C1242" s="45"/>
      <c r="D1242" s="46"/>
      <c r="E1242" s="46"/>
      <c r="K1242" s="47"/>
      <c r="AH1242" s="42"/>
      <c r="AI1242" s="42"/>
      <c r="AJ1242" s="42"/>
      <c r="AK1242" s="42"/>
      <c r="AL1242" s="42"/>
      <c r="AM1242" s="42"/>
      <c r="AN1242" s="42"/>
      <c r="AO1242" s="42"/>
      <c r="AP1242" s="42"/>
      <c r="AQ1242" s="42"/>
      <c r="AR1242" s="42"/>
      <c r="AS1242" s="42"/>
      <c r="AT1242" s="42"/>
      <c r="AU1242" s="41"/>
      <c r="AV1242" s="42"/>
      <c r="AZ1242" s="43"/>
      <c r="BA1242" s="43"/>
      <c r="BB1242" s="43"/>
      <c r="BC1242" s="43"/>
      <c r="BD1242" s="43"/>
    </row>
    <row r="1243" spans="2:56" s="15" customFormat="1" ht="15.75">
      <c r="B1243" s="45"/>
      <c r="C1243" s="45"/>
      <c r="D1243" s="46"/>
      <c r="E1243" s="46"/>
      <c r="K1243" s="47"/>
      <c r="AH1243" s="42"/>
      <c r="AI1243" s="42"/>
      <c r="AJ1243" s="42"/>
      <c r="AK1243" s="42"/>
      <c r="AL1243" s="42"/>
      <c r="AM1243" s="42"/>
      <c r="AN1243" s="42"/>
      <c r="AO1243" s="42"/>
      <c r="AP1243" s="42"/>
      <c r="AQ1243" s="42"/>
      <c r="AR1243" s="42"/>
      <c r="AS1243" s="42"/>
      <c r="AT1243" s="42"/>
      <c r="AU1243" s="41"/>
      <c r="AV1243" s="42"/>
      <c r="AZ1243" s="43"/>
      <c r="BA1243" s="43"/>
      <c r="BB1243" s="43"/>
      <c r="BC1243" s="43"/>
      <c r="BD1243" s="43"/>
    </row>
    <row r="1244" spans="2:56" s="15" customFormat="1" ht="15.75">
      <c r="B1244" s="45"/>
      <c r="C1244" s="45"/>
      <c r="D1244" s="46"/>
      <c r="E1244" s="46"/>
      <c r="K1244" s="47"/>
      <c r="AH1244" s="42"/>
      <c r="AI1244" s="42"/>
      <c r="AJ1244" s="42"/>
      <c r="AK1244" s="42"/>
      <c r="AL1244" s="42"/>
      <c r="AM1244" s="42"/>
      <c r="AN1244" s="42"/>
      <c r="AO1244" s="42"/>
      <c r="AP1244" s="42"/>
      <c r="AQ1244" s="42"/>
      <c r="AR1244" s="42"/>
      <c r="AS1244" s="42"/>
      <c r="AT1244" s="42"/>
      <c r="AU1244" s="41"/>
      <c r="AV1244" s="42"/>
      <c r="AZ1244" s="43"/>
      <c r="BA1244" s="43"/>
      <c r="BB1244" s="43"/>
      <c r="BC1244" s="43"/>
      <c r="BD1244" s="43"/>
    </row>
    <row r="1245" spans="2:56" s="15" customFormat="1" ht="15.75">
      <c r="B1245" s="45"/>
      <c r="C1245" s="45"/>
      <c r="D1245" s="46"/>
      <c r="E1245" s="46"/>
      <c r="K1245" s="47"/>
      <c r="AH1245" s="42"/>
      <c r="AI1245" s="42"/>
      <c r="AJ1245" s="42"/>
      <c r="AK1245" s="42"/>
      <c r="AL1245" s="42"/>
      <c r="AM1245" s="42"/>
      <c r="AN1245" s="42"/>
      <c r="AO1245" s="42"/>
      <c r="AP1245" s="42"/>
      <c r="AQ1245" s="42"/>
      <c r="AR1245" s="42"/>
      <c r="AS1245" s="42"/>
      <c r="AT1245" s="42"/>
      <c r="AU1245" s="41"/>
      <c r="AV1245" s="42"/>
      <c r="AZ1245" s="43"/>
      <c r="BA1245" s="43"/>
      <c r="BB1245" s="43"/>
      <c r="BC1245" s="43"/>
      <c r="BD1245" s="43"/>
    </row>
    <row r="1246" spans="2:56" s="15" customFormat="1" ht="15.75">
      <c r="B1246" s="45"/>
      <c r="C1246" s="45"/>
      <c r="D1246" s="46"/>
      <c r="E1246" s="46"/>
      <c r="K1246" s="47"/>
      <c r="AH1246" s="42"/>
      <c r="AI1246" s="42"/>
      <c r="AJ1246" s="42"/>
      <c r="AK1246" s="42"/>
      <c r="AL1246" s="42"/>
      <c r="AM1246" s="42"/>
      <c r="AN1246" s="42"/>
      <c r="AO1246" s="42"/>
      <c r="AP1246" s="42"/>
      <c r="AQ1246" s="42"/>
      <c r="AR1246" s="42"/>
      <c r="AS1246" s="42"/>
      <c r="AT1246" s="42"/>
      <c r="AU1246" s="41"/>
      <c r="AV1246" s="42"/>
      <c r="AZ1246" s="43"/>
      <c r="BA1246" s="43"/>
      <c r="BB1246" s="43"/>
      <c r="BC1246" s="43"/>
      <c r="BD1246" s="43"/>
    </row>
    <row r="1247" spans="2:56" s="15" customFormat="1" ht="15.75">
      <c r="B1247" s="45"/>
      <c r="C1247" s="45"/>
      <c r="D1247" s="46"/>
      <c r="E1247" s="46"/>
      <c r="K1247" s="47"/>
      <c r="AH1247" s="42"/>
      <c r="AI1247" s="42"/>
      <c r="AJ1247" s="42"/>
      <c r="AK1247" s="42"/>
      <c r="AL1247" s="42"/>
      <c r="AM1247" s="42"/>
      <c r="AN1247" s="42"/>
      <c r="AO1247" s="42"/>
      <c r="AP1247" s="42"/>
      <c r="AQ1247" s="42"/>
      <c r="AR1247" s="42"/>
      <c r="AS1247" s="42"/>
      <c r="AT1247" s="42"/>
      <c r="AU1247" s="41"/>
      <c r="AV1247" s="42"/>
      <c r="AZ1247" s="43"/>
      <c r="BA1247" s="43"/>
      <c r="BB1247" s="43"/>
      <c r="BC1247" s="43"/>
      <c r="BD1247" s="43"/>
    </row>
    <row r="1248" spans="2:56" s="15" customFormat="1" ht="15.75">
      <c r="B1248" s="45"/>
      <c r="C1248" s="45"/>
      <c r="D1248" s="46"/>
      <c r="E1248" s="46"/>
      <c r="K1248" s="47"/>
      <c r="AH1248" s="42"/>
      <c r="AI1248" s="42"/>
      <c r="AJ1248" s="42"/>
      <c r="AK1248" s="42"/>
      <c r="AL1248" s="42"/>
      <c r="AM1248" s="42"/>
      <c r="AN1248" s="42"/>
      <c r="AO1248" s="42"/>
      <c r="AP1248" s="42"/>
      <c r="AQ1248" s="42"/>
      <c r="AR1248" s="42"/>
      <c r="AS1248" s="42"/>
      <c r="AT1248" s="42"/>
      <c r="AU1248" s="41"/>
      <c r="AV1248" s="42"/>
      <c r="AZ1248" s="43"/>
      <c r="BA1248" s="43"/>
      <c r="BB1248" s="43"/>
      <c r="BC1248" s="43"/>
      <c r="BD1248" s="43"/>
    </row>
    <row r="1249" spans="2:56" s="15" customFormat="1" ht="15.75">
      <c r="B1249" s="45"/>
      <c r="C1249" s="45"/>
      <c r="D1249" s="46"/>
      <c r="E1249" s="46"/>
      <c r="K1249" s="47"/>
      <c r="AH1249" s="42"/>
      <c r="AI1249" s="42"/>
      <c r="AJ1249" s="42"/>
      <c r="AK1249" s="42"/>
      <c r="AL1249" s="42"/>
      <c r="AM1249" s="42"/>
      <c r="AN1249" s="42"/>
      <c r="AO1249" s="42"/>
      <c r="AP1249" s="42"/>
      <c r="AQ1249" s="42"/>
      <c r="AR1249" s="42"/>
      <c r="AS1249" s="42"/>
      <c r="AT1249" s="42"/>
      <c r="AU1249" s="41"/>
      <c r="AV1249" s="42"/>
      <c r="AZ1249" s="43"/>
      <c r="BA1249" s="43"/>
      <c r="BB1249" s="43"/>
      <c r="BC1249" s="43"/>
      <c r="BD1249" s="43"/>
    </row>
    <row r="1250" spans="2:56" s="15" customFormat="1" ht="15.75">
      <c r="B1250" s="45"/>
      <c r="C1250" s="45"/>
      <c r="D1250" s="46"/>
      <c r="E1250" s="46"/>
      <c r="K1250" s="47"/>
      <c r="AH1250" s="42"/>
      <c r="AI1250" s="42"/>
      <c r="AJ1250" s="42"/>
      <c r="AK1250" s="42"/>
      <c r="AL1250" s="42"/>
      <c r="AM1250" s="42"/>
      <c r="AN1250" s="42"/>
      <c r="AO1250" s="42"/>
      <c r="AP1250" s="42"/>
      <c r="AQ1250" s="42"/>
      <c r="AR1250" s="42"/>
      <c r="AS1250" s="42"/>
      <c r="AT1250" s="42"/>
      <c r="AU1250" s="41"/>
      <c r="AV1250" s="42"/>
      <c r="AZ1250" s="43"/>
      <c r="BA1250" s="43"/>
      <c r="BB1250" s="43"/>
      <c r="BC1250" s="43"/>
      <c r="BD1250" s="43"/>
    </row>
    <row r="1251" spans="2:56" s="15" customFormat="1" ht="15.75">
      <c r="B1251" s="45"/>
      <c r="C1251" s="45"/>
      <c r="D1251" s="46"/>
      <c r="E1251" s="46"/>
      <c r="K1251" s="47"/>
      <c r="AH1251" s="42"/>
      <c r="AI1251" s="42"/>
      <c r="AJ1251" s="42"/>
      <c r="AK1251" s="42"/>
      <c r="AL1251" s="42"/>
      <c r="AM1251" s="42"/>
      <c r="AN1251" s="42"/>
      <c r="AO1251" s="42"/>
      <c r="AP1251" s="42"/>
      <c r="AQ1251" s="42"/>
      <c r="AR1251" s="42"/>
      <c r="AS1251" s="42"/>
      <c r="AT1251" s="42"/>
      <c r="AU1251" s="41"/>
      <c r="AV1251" s="42"/>
      <c r="AZ1251" s="43"/>
      <c r="BA1251" s="43"/>
      <c r="BB1251" s="43"/>
      <c r="BC1251" s="43"/>
      <c r="BD1251" s="43"/>
    </row>
    <row r="1252" spans="2:56" s="15" customFormat="1" ht="15.75">
      <c r="B1252" s="45"/>
      <c r="C1252" s="45"/>
      <c r="D1252" s="46"/>
      <c r="E1252" s="46"/>
      <c r="K1252" s="47"/>
      <c r="AH1252" s="42"/>
      <c r="AI1252" s="42"/>
      <c r="AJ1252" s="42"/>
      <c r="AK1252" s="42"/>
      <c r="AL1252" s="42"/>
      <c r="AM1252" s="42"/>
      <c r="AN1252" s="42"/>
      <c r="AO1252" s="42"/>
      <c r="AP1252" s="42"/>
      <c r="AQ1252" s="42"/>
      <c r="AR1252" s="42"/>
      <c r="AS1252" s="42"/>
      <c r="AT1252" s="42"/>
      <c r="AU1252" s="41"/>
      <c r="AV1252" s="42"/>
      <c r="AZ1252" s="43"/>
      <c r="BA1252" s="43"/>
      <c r="BB1252" s="43"/>
      <c r="BC1252" s="43"/>
      <c r="BD1252" s="43"/>
    </row>
    <row r="1253" spans="2:56" s="15" customFormat="1" ht="15.75">
      <c r="B1253" s="45"/>
      <c r="C1253" s="45"/>
      <c r="D1253" s="46"/>
      <c r="E1253" s="46"/>
      <c r="K1253" s="47"/>
      <c r="AH1253" s="42"/>
      <c r="AI1253" s="42"/>
      <c r="AJ1253" s="42"/>
      <c r="AK1253" s="42"/>
      <c r="AL1253" s="42"/>
      <c r="AM1253" s="42"/>
      <c r="AN1253" s="42"/>
      <c r="AO1253" s="42"/>
      <c r="AP1253" s="42"/>
      <c r="AQ1253" s="42"/>
      <c r="AR1253" s="42"/>
      <c r="AS1253" s="42"/>
      <c r="AT1253" s="42"/>
      <c r="AU1253" s="41"/>
      <c r="AV1253" s="42"/>
      <c r="AZ1253" s="43"/>
      <c r="BA1253" s="43"/>
      <c r="BB1253" s="43"/>
      <c r="BC1253" s="43"/>
      <c r="BD1253" s="43"/>
    </row>
    <row r="1254" spans="2:56" s="15" customFormat="1" ht="15.75">
      <c r="B1254" s="45"/>
      <c r="C1254" s="45"/>
      <c r="D1254" s="46"/>
      <c r="E1254" s="46"/>
      <c r="K1254" s="47"/>
      <c r="AH1254" s="42"/>
      <c r="AI1254" s="42"/>
      <c r="AJ1254" s="42"/>
      <c r="AK1254" s="42"/>
      <c r="AL1254" s="42"/>
      <c r="AM1254" s="42"/>
      <c r="AN1254" s="42"/>
      <c r="AO1254" s="42"/>
      <c r="AP1254" s="42"/>
      <c r="AQ1254" s="42"/>
      <c r="AR1254" s="42"/>
      <c r="AS1254" s="42"/>
      <c r="AT1254" s="42"/>
      <c r="AU1254" s="41"/>
      <c r="AV1254" s="42"/>
      <c r="AZ1254" s="43"/>
      <c r="BA1254" s="43"/>
      <c r="BB1254" s="43"/>
      <c r="BC1254" s="43"/>
      <c r="BD1254" s="43"/>
    </row>
    <row r="1255" spans="2:56" s="15" customFormat="1" ht="15.75">
      <c r="B1255" s="45"/>
      <c r="C1255" s="45"/>
      <c r="D1255" s="46"/>
      <c r="E1255" s="46"/>
      <c r="K1255" s="47"/>
      <c r="AH1255" s="42"/>
      <c r="AI1255" s="42"/>
      <c r="AJ1255" s="42"/>
      <c r="AK1255" s="42"/>
      <c r="AL1255" s="42"/>
      <c r="AM1255" s="42"/>
      <c r="AN1255" s="42"/>
      <c r="AO1255" s="42"/>
      <c r="AP1255" s="42"/>
      <c r="AQ1255" s="42"/>
      <c r="AR1255" s="42"/>
      <c r="AS1255" s="42"/>
      <c r="AT1255" s="42"/>
      <c r="AU1255" s="41"/>
      <c r="AV1255" s="42"/>
      <c r="AZ1255" s="43"/>
      <c r="BA1255" s="43"/>
      <c r="BB1255" s="43"/>
      <c r="BC1255" s="43"/>
      <c r="BD1255" s="43"/>
    </row>
    <row r="1256" spans="2:56" s="15" customFormat="1" ht="15.75">
      <c r="B1256" s="45"/>
      <c r="C1256" s="45"/>
      <c r="D1256" s="46"/>
      <c r="E1256" s="46"/>
      <c r="K1256" s="47"/>
      <c r="AH1256" s="42"/>
      <c r="AI1256" s="42"/>
      <c r="AJ1256" s="42"/>
      <c r="AK1256" s="42"/>
      <c r="AL1256" s="42"/>
      <c r="AM1256" s="42"/>
      <c r="AN1256" s="42"/>
      <c r="AO1256" s="42"/>
      <c r="AP1256" s="42"/>
      <c r="AQ1256" s="42"/>
      <c r="AR1256" s="42"/>
      <c r="AS1256" s="42"/>
      <c r="AT1256" s="42"/>
      <c r="AU1256" s="41"/>
      <c r="AV1256" s="42"/>
      <c r="AZ1256" s="43"/>
      <c r="BA1256" s="43"/>
      <c r="BB1256" s="43"/>
      <c r="BC1256" s="43"/>
      <c r="BD1256" s="43"/>
    </row>
    <row r="1257" spans="2:56" s="15" customFormat="1" ht="15.75">
      <c r="B1257" s="45"/>
      <c r="C1257" s="45"/>
      <c r="D1257" s="46"/>
      <c r="E1257" s="46"/>
      <c r="K1257" s="47"/>
      <c r="AH1257" s="42"/>
      <c r="AI1257" s="42"/>
      <c r="AJ1257" s="42"/>
      <c r="AK1257" s="42"/>
      <c r="AL1257" s="42"/>
      <c r="AM1257" s="42"/>
      <c r="AN1257" s="42"/>
      <c r="AO1257" s="42"/>
      <c r="AP1257" s="42"/>
      <c r="AQ1257" s="42"/>
      <c r="AR1257" s="42"/>
      <c r="AS1257" s="42"/>
      <c r="AT1257" s="42"/>
      <c r="AU1257" s="41"/>
      <c r="AV1257" s="42"/>
      <c r="AZ1257" s="43"/>
      <c r="BA1257" s="43"/>
      <c r="BB1257" s="43"/>
      <c r="BC1257" s="43"/>
      <c r="BD1257" s="43"/>
    </row>
    <row r="1258" spans="2:56" s="15" customFormat="1" ht="15.75">
      <c r="B1258" s="45"/>
      <c r="C1258" s="45"/>
      <c r="D1258" s="46"/>
      <c r="E1258" s="46"/>
      <c r="K1258" s="47"/>
      <c r="AH1258" s="42"/>
      <c r="AI1258" s="42"/>
      <c r="AJ1258" s="42"/>
      <c r="AK1258" s="42"/>
      <c r="AL1258" s="42"/>
      <c r="AM1258" s="42"/>
      <c r="AN1258" s="42"/>
      <c r="AO1258" s="42"/>
      <c r="AP1258" s="42"/>
      <c r="AQ1258" s="42"/>
      <c r="AR1258" s="42"/>
      <c r="AS1258" s="42"/>
      <c r="AT1258" s="42"/>
      <c r="AU1258" s="41"/>
      <c r="AV1258" s="42"/>
      <c r="AZ1258" s="43"/>
      <c r="BA1258" s="43"/>
      <c r="BB1258" s="43"/>
      <c r="BC1258" s="43"/>
      <c r="BD1258" s="43"/>
    </row>
    <row r="1259" spans="2:56" s="15" customFormat="1" ht="15.75">
      <c r="B1259" s="45"/>
      <c r="C1259" s="45"/>
      <c r="D1259" s="46"/>
      <c r="E1259" s="46"/>
      <c r="K1259" s="47"/>
      <c r="AH1259" s="42"/>
      <c r="AI1259" s="42"/>
      <c r="AJ1259" s="42"/>
      <c r="AK1259" s="42"/>
      <c r="AL1259" s="42"/>
      <c r="AM1259" s="42"/>
      <c r="AN1259" s="42"/>
      <c r="AO1259" s="42"/>
      <c r="AP1259" s="42"/>
      <c r="AQ1259" s="42"/>
      <c r="AR1259" s="42"/>
      <c r="AS1259" s="42"/>
      <c r="AT1259" s="42"/>
      <c r="AU1259" s="41"/>
      <c r="AV1259" s="42"/>
      <c r="AZ1259" s="43"/>
      <c r="BA1259" s="43"/>
      <c r="BB1259" s="43"/>
      <c r="BC1259" s="43"/>
      <c r="BD1259" s="43"/>
    </row>
    <row r="1260" spans="2:56" s="15" customFormat="1" ht="15.75">
      <c r="B1260" s="45"/>
      <c r="C1260" s="45"/>
      <c r="D1260" s="46"/>
      <c r="E1260" s="46"/>
      <c r="K1260" s="47"/>
      <c r="AH1260" s="42"/>
      <c r="AI1260" s="42"/>
      <c r="AJ1260" s="42"/>
      <c r="AK1260" s="42"/>
      <c r="AL1260" s="42"/>
      <c r="AM1260" s="42"/>
      <c r="AN1260" s="42"/>
      <c r="AO1260" s="42"/>
      <c r="AP1260" s="42"/>
      <c r="AQ1260" s="42"/>
      <c r="AR1260" s="42"/>
      <c r="AS1260" s="42"/>
      <c r="AT1260" s="42"/>
      <c r="AU1260" s="41"/>
      <c r="AV1260" s="42"/>
      <c r="AZ1260" s="43"/>
      <c r="BA1260" s="43"/>
      <c r="BB1260" s="43"/>
      <c r="BC1260" s="43"/>
      <c r="BD1260" s="43"/>
    </row>
    <row r="1261" spans="2:56" s="15" customFormat="1" ht="15.75">
      <c r="B1261" s="45"/>
      <c r="C1261" s="45"/>
      <c r="D1261" s="46"/>
      <c r="E1261" s="46"/>
      <c r="K1261" s="47"/>
      <c r="AH1261" s="42"/>
      <c r="AI1261" s="42"/>
      <c r="AJ1261" s="42"/>
      <c r="AK1261" s="42"/>
      <c r="AL1261" s="42"/>
      <c r="AM1261" s="42"/>
      <c r="AN1261" s="42"/>
      <c r="AO1261" s="42"/>
      <c r="AP1261" s="42"/>
      <c r="AQ1261" s="42"/>
      <c r="AR1261" s="42"/>
      <c r="AS1261" s="42"/>
      <c r="AT1261" s="42"/>
      <c r="AU1261" s="41"/>
      <c r="AV1261" s="42"/>
      <c r="AZ1261" s="43"/>
      <c r="BA1261" s="43"/>
      <c r="BB1261" s="43"/>
      <c r="BC1261" s="43"/>
      <c r="BD1261" s="43"/>
    </row>
    <row r="1262" spans="2:56" s="15" customFormat="1" ht="15.75">
      <c r="B1262" s="45"/>
      <c r="C1262" s="45"/>
      <c r="D1262" s="46"/>
      <c r="E1262" s="46"/>
      <c r="K1262" s="47"/>
      <c r="AH1262" s="42"/>
      <c r="AI1262" s="42"/>
      <c r="AJ1262" s="42"/>
      <c r="AK1262" s="42"/>
      <c r="AL1262" s="42"/>
      <c r="AM1262" s="42"/>
      <c r="AN1262" s="42"/>
      <c r="AO1262" s="42"/>
      <c r="AP1262" s="42"/>
      <c r="AQ1262" s="42"/>
      <c r="AR1262" s="42"/>
      <c r="AS1262" s="42"/>
      <c r="AT1262" s="42"/>
      <c r="AU1262" s="41"/>
      <c r="AV1262" s="42"/>
      <c r="AZ1262" s="43"/>
      <c r="BA1262" s="43"/>
      <c r="BB1262" s="43"/>
      <c r="BC1262" s="43"/>
      <c r="BD1262" s="43"/>
    </row>
    <row r="1263" spans="2:56" s="15" customFormat="1" ht="15.75">
      <c r="B1263" s="45"/>
      <c r="C1263" s="45"/>
      <c r="D1263" s="46"/>
      <c r="E1263" s="46"/>
      <c r="K1263" s="47"/>
      <c r="AH1263" s="42"/>
      <c r="AI1263" s="42"/>
      <c r="AJ1263" s="42"/>
      <c r="AK1263" s="42"/>
      <c r="AL1263" s="42"/>
      <c r="AM1263" s="42"/>
      <c r="AN1263" s="42"/>
      <c r="AO1263" s="42"/>
      <c r="AP1263" s="42"/>
      <c r="AQ1263" s="42"/>
      <c r="AR1263" s="42"/>
      <c r="AS1263" s="42"/>
      <c r="AT1263" s="42"/>
      <c r="AU1263" s="41"/>
      <c r="AV1263" s="42"/>
      <c r="AZ1263" s="43"/>
      <c r="BA1263" s="43"/>
      <c r="BB1263" s="43"/>
      <c r="BC1263" s="43"/>
      <c r="BD1263" s="43"/>
    </row>
    <row r="1264" spans="2:56" s="15" customFormat="1" ht="15.75">
      <c r="B1264" s="45"/>
      <c r="C1264" s="45"/>
      <c r="D1264" s="46"/>
      <c r="E1264" s="46"/>
      <c r="K1264" s="47"/>
      <c r="AH1264" s="42"/>
      <c r="AI1264" s="42"/>
      <c r="AJ1264" s="42"/>
      <c r="AK1264" s="42"/>
      <c r="AL1264" s="42"/>
      <c r="AM1264" s="42"/>
      <c r="AN1264" s="42"/>
      <c r="AO1264" s="42"/>
      <c r="AP1264" s="42"/>
      <c r="AQ1264" s="42"/>
      <c r="AR1264" s="42"/>
      <c r="AS1264" s="42"/>
      <c r="AT1264" s="42"/>
      <c r="AU1264" s="41"/>
      <c r="AV1264" s="42"/>
      <c r="AZ1264" s="43"/>
      <c r="BA1264" s="43"/>
      <c r="BB1264" s="43"/>
      <c r="BC1264" s="43"/>
      <c r="BD1264" s="43"/>
    </row>
    <row r="1265" spans="2:56" s="15" customFormat="1" ht="15.75">
      <c r="B1265" s="45"/>
      <c r="C1265" s="45"/>
      <c r="D1265" s="46"/>
      <c r="E1265" s="46"/>
      <c r="K1265" s="47"/>
      <c r="AH1265" s="42"/>
      <c r="AI1265" s="42"/>
      <c r="AJ1265" s="42"/>
      <c r="AK1265" s="42"/>
      <c r="AL1265" s="42"/>
      <c r="AM1265" s="42"/>
      <c r="AN1265" s="42"/>
      <c r="AO1265" s="42"/>
      <c r="AP1265" s="42"/>
      <c r="AQ1265" s="42"/>
      <c r="AR1265" s="42"/>
      <c r="AS1265" s="42"/>
      <c r="AT1265" s="42"/>
      <c r="AU1265" s="41"/>
      <c r="AV1265" s="42"/>
      <c r="AZ1265" s="43"/>
      <c r="BA1265" s="43"/>
      <c r="BB1265" s="43"/>
      <c r="BC1265" s="43"/>
      <c r="BD1265" s="43"/>
    </row>
    <row r="1266" spans="2:56" s="15" customFormat="1" ht="15.75">
      <c r="B1266" s="45"/>
      <c r="C1266" s="45"/>
      <c r="D1266" s="46"/>
      <c r="E1266" s="46"/>
      <c r="K1266" s="47"/>
      <c r="AH1266" s="42"/>
      <c r="AI1266" s="42"/>
      <c r="AJ1266" s="42"/>
      <c r="AK1266" s="42"/>
      <c r="AL1266" s="42"/>
      <c r="AM1266" s="42"/>
      <c r="AN1266" s="42"/>
      <c r="AO1266" s="42"/>
      <c r="AP1266" s="42"/>
      <c r="AQ1266" s="42"/>
      <c r="AR1266" s="42"/>
      <c r="AS1266" s="42"/>
      <c r="AT1266" s="42"/>
      <c r="AU1266" s="41"/>
      <c r="AV1266" s="42"/>
      <c r="AZ1266" s="43"/>
      <c r="BA1266" s="43"/>
      <c r="BB1266" s="43"/>
      <c r="BC1266" s="43"/>
      <c r="BD1266" s="43"/>
    </row>
    <row r="1267" spans="2:56" s="15" customFormat="1" ht="15.75">
      <c r="B1267" s="45"/>
      <c r="C1267" s="45"/>
      <c r="D1267" s="46"/>
      <c r="E1267" s="46"/>
      <c r="K1267" s="47"/>
      <c r="AH1267" s="42"/>
      <c r="AI1267" s="42"/>
      <c r="AJ1267" s="42"/>
      <c r="AK1267" s="42"/>
      <c r="AL1267" s="42"/>
      <c r="AM1267" s="42"/>
      <c r="AN1267" s="42"/>
      <c r="AO1267" s="42"/>
      <c r="AP1267" s="42"/>
      <c r="AQ1267" s="42"/>
      <c r="AR1267" s="42"/>
      <c r="AS1267" s="42"/>
      <c r="AT1267" s="42"/>
      <c r="AU1267" s="41"/>
      <c r="AV1267" s="42"/>
      <c r="AZ1267" s="43"/>
      <c r="BA1267" s="43"/>
      <c r="BB1267" s="43"/>
      <c r="BC1267" s="43"/>
      <c r="BD1267" s="43"/>
    </row>
    <row r="1268" spans="2:56" s="15" customFormat="1" ht="15.75">
      <c r="B1268" s="45"/>
      <c r="C1268" s="45"/>
      <c r="D1268" s="46"/>
      <c r="E1268" s="46"/>
      <c r="K1268" s="47"/>
      <c r="AH1268" s="42"/>
      <c r="AI1268" s="42"/>
      <c r="AJ1268" s="42"/>
      <c r="AK1268" s="42"/>
      <c r="AL1268" s="42"/>
      <c r="AM1268" s="42"/>
      <c r="AN1268" s="42"/>
      <c r="AO1268" s="42"/>
      <c r="AP1268" s="42"/>
      <c r="AQ1268" s="42"/>
      <c r="AR1268" s="42"/>
      <c r="AS1268" s="42"/>
      <c r="AT1268" s="42"/>
      <c r="AU1268" s="41"/>
      <c r="AV1268" s="42"/>
      <c r="AZ1268" s="43"/>
      <c r="BA1268" s="43"/>
      <c r="BB1268" s="43"/>
      <c r="BC1268" s="43"/>
      <c r="BD1268" s="43"/>
    </row>
    <row r="1269" spans="2:56" s="15" customFormat="1" ht="15.75">
      <c r="B1269" s="45"/>
      <c r="C1269" s="45"/>
      <c r="D1269" s="46"/>
      <c r="E1269" s="46"/>
      <c r="K1269" s="47"/>
      <c r="AH1269" s="42"/>
      <c r="AI1269" s="42"/>
      <c r="AJ1269" s="42"/>
      <c r="AK1269" s="42"/>
      <c r="AL1269" s="42"/>
      <c r="AM1269" s="42"/>
      <c r="AN1269" s="42"/>
      <c r="AO1269" s="42"/>
      <c r="AP1269" s="42"/>
      <c r="AQ1269" s="42"/>
      <c r="AR1269" s="42"/>
      <c r="AS1269" s="42"/>
      <c r="AT1269" s="42"/>
      <c r="AU1269" s="41"/>
      <c r="AV1269" s="42"/>
      <c r="AZ1269" s="43"/>
      <c r="BA1269" s="43"/>
      <c r="BB1269" s="43"/>
      <c r="BC1269" s="43"/>
      <c r="BD1269" s="43"/>
    </row>
    <row r="1270" spans="2:56" s="15" customFormat="1" ht="15.75">
      <c r="B1270" s="45"/>
      <c r="C1270" s="45"/>
      <c r="D1270" s="46"/>
      <c r="E1270" s="46"/>
      <c r="K1270" s="47"/>
      <c r="AH1270" s="42"/>
      <c r="AI1270" s="42"/>
      <c r="AJ1270" s="42"/>
      <c r="AK1270" s="42"/>
      <c r="AL1270" s="42"/>
      <c r="AM1270" s="42"/>
      <c r="AN1270" s="42"/>
      <c r="AO1270" s="42"/>
      <c r="AP1270" s="42"/>
      <c r="AQ1270" s="42"/>
      <c r="AR1270" s="42"/>
      <c r="AS1270" s="42"/>
      <c r="AT1270" s="42"/>
      <c r="AU1270" s="41"/>
      <c r="AV1270" s="42"/>
      <c r="AZ1270" s="43"/>
      <c r="BA1270" s="43"/>
      <c r="BB1270" s="43"/>
      <c r="BC1270" s="43"/>
      <c r="BD1270" s="43"/>
    </row>
    <row r="1271" spans="2:56" s="15" customFormat="1" ht="15.75">
      <c r="B1271" s="45"/>
      <c r="C1271" s="45"/>
      <c r="D1271" s="46"/>
      <c r="E1271" s="46"/>
      <c r="K1271" s="47"/>
      <c r="AH1271" s="42"/>
      <c r="AI1271" s="42"/>
      <c r="AJ1271" s="42"/>
      <c r="AK1271" s="42"/>
      <c r="AL1271" s="42"/>
      <c r="AM1271" s="42"/>
      <c r="AN1271" s="42"/>
      <c r="AO1271" s="42"/>
      <c r="AP1271" s="42"/>
      <c r="AQ1271" s="42"/>
      <c r="AR1271" s="42"/>
      <c r="AS1271" s="42"/>
      <c r="AT1271" s="42"/>
      <c r="AU1271" s="41"/>
      <c r="AV1271" s="42"/>
      <c r="AZ1271" s="43"/>
      <c r="BA1271" s="43"/>
      <c r="BB1271" s="43"/>
      <c r="BC1271" s="43"/>
      <c r="BD1271" s="43"/>
    </row>
    <row r="1272" spans="2:56" s="15" customFormat="1" ht="15.75">
      <c r="B1272" s="45"/>
      <c r="C1272" s="45"/>
      <c r="D1272" s="46"/>
      <c r="E1272" s="46"/>
      <c r="K1272" s="47"/>
      <c r="AH1272" s="42"/>
      <c r="AI1272" s="42"/>
      <c r="AJ1272" s="42"/>
      <c r="AK1272" s="42"/>
      <c r="AL1272" s="42"/>
      <c r="AM1272" s="42"/>
      <c r="AN1272" s="42"/>
      <c r="AO1272" s="42"/>
      <c r="AP1272" s="42"/>
      <c r="AQ1272" s="42"/>
      <c r="AR1272" s="42"/>
      <c r="AS1272" s="42"/>
      <c r="AT1272" s="42"/>
      <c r="AU1272" s="41"/>
      <c r="AV1272" s="42"/>
      <c r="AZ1272" s="43"/>
      <c r="BA1272" s="43"/>
      <c r="BB1272" s="43"/>
      <c r="BC1272" s="43"/>
      <c r="BD1272" s="43"/>
    </row>
    <row r="1273" spans="2:56" s="15" customFormat="1" ht="15.75">
      <c r="B1273" s="45"/>
      <c r="C1273" s="45"/>
      <c r="D1273" s="46"/>
      <c r="E1273" s="46"/>
      <c r="K1273" s="47"/>
      <c r="AH1273" s="42"/>
      <c r="AI1273" s="42"/>
      <c r="AJ1273" s="42"/>
      <c r="AK1273" s="42"/>
      <c r="AL1273" s="42"/>
      <c r="AM1273" s="42"/>
      <c r="AN1273" s="42"/>
      <c r="AO1273" s="42"/>
      <c r="AP1273" s="42"/>
      <c r="AQ1273" s="42"/>
      <c r="AR1273" s="42"/>
      <c r="AS1273" s="42"/>
      <c r="AT1273" s="42"/>
      <c r="AU1273" s="41"/>
      <c r="AV1273" s="42"/>
      <c r="AZ1273" s="43"/>
      <c r="BA1273" s="43"/>
      <c r="BB1273" s="43"/>
      <c r="BC1273" s="43"/>
      <c r="BD1273" s="43"/>
    </row>
    <row r="1274" spans="2:56" s="15" customFormat="1" ht="15.75">
      <c r="B1274" s="45"/>
      <c r="C1274" s="45"/>
      <c r="D1274" s="46"/>
      <c r="E1274" s="46"/>
      <c r="K1274" s="47"/>
      <c r="AH1274" s="42"/>
      <c r="AI1274" s="42"/>
      <c r="AJ1274" s="42"/>
      <c r="AK1274" s="42"/>
      <c r="AL1274" s="42"/>
      <c r="AM1274" s="42"/>
      <c r="AN1274" s="42"/>
      <c r="AO1274" s="42"/>
      <c r="AP1274" s="42"/>
      <c r="AQ1274" s="42"/>
      <c r="AR1274" s="42"/>
      <c r="AS1274" s="42"/>
      <c r="AT1274" s="42"/>
      <c r="AU1274" s="41"/>
      <c r="AV1274" s="42"/>
      <c r="AZ1274" s="43"/>
      <c r="BA1274" s="43"/>
      <c r="BB1274" s="43"/>
      <c r="BC1274" s="43"/>
      <c r="BD1274" s="43"/>
    </row>
    <row r="1275" spans="2:56" s="15" customFormat="1" ht="15.75">
      <c r="B1275" s="45"/>
      <c r="C1275" s="45"/>
      <c r="D1275" s="46"/>
      <c r="E1275" s="46"/>
      <c r="K1275" s="47"/>
      <c r="AH1275" s="42"/>
      <c r="AI1275" s="42"/>
      <c r="AJ1275" s="42"/>
      <c r="AK1275" s="42"/>
      <c r="AL1275" s="42"/>
      <c r="AM1275" s="42"/>
      <c r="AN1275" s="42"/>
      <c r="AO1275" s="42"/>
      <c r="AP1275" s="42"/>
      <c r="AQ1275" s="42"/>
      <c r="AR1275" s="42"/>
      <c r="AS1275" s="42"/>
      <c r="AT1275" s="42"/>
      <c r="AU1275" s="41"/>
      <c r="AV1275" s="42"/>
      <c r="AZ1275" s="43"/>
      <c r="BA1275" s="43"/>
      <c r="BB1275" s="43"/>
      <c r="BC1275" s="43"/>
      <c r="BD1275" s="43"/>
    </row>
    <row r="1276" spans="2:56" s="15" customFormat="1" ht="15.75">
      <c r="B1276" s="45"/>
      <c r="C1276" s="45"/>
      <c r="D1276" s="46"/>
      <c r="E1276" s="46"/>
      <c r="K1276" s="47"/>
      <c r="AH1276" s="42"/>
      <c r="AI1276" s="42"/>
      <c r="AJ1276" s="42"/>
      <c r="AK1276" s="42"/>
      <c r="AL1276" s="42"/>
      <c r="AM1276" s="42"/>
      <c r="AN1276" s="42"/>
      <c r="AO1276" s="42"/>
      <c r="AP1276" s="42"/>
      <c r="AQ1276" s="42"/>
      <c r="AR1276" s="42"/>
      <c r="AS1276" s="42"/>
      <c r="AT1276" s="42"/>
      <c r="AU1276" s="41"/>
      <c r="AV1276" s="42"/>
      <c r="AZ1276" s="43"/>
      <c r="BA1276" s="43"/>
      <c r="BB1276" s="43"/>
      <c r="BC1276" s="43"/>
      <c r="BD1276" s="43"/>
    </row>
    <row r="1277" spans="2:56" s="15" customFormat="1" ht="15.75">
      <c r="B1277" s="45"/>
      <c r="C1277" s="45"/>
      <c r="D1277" s="46"/>
      <c r="E1277" s="46"/>
      <c r="K1277" s="47"/>
      <c r="AH1277" s="42"/>
      <c r="AI1277" s="42"/>
      <c r="AJ1277" s="42"/>
      <c r="AK1277" s="42"/>
      <c r="AL1277" s="42"/>
      <c r="AM1277" s="42"/>
      <c r="AN1277" s="42"/>
      <c r="AO1277" s="42"/>
      <c r="AP1277" s="42"/>
      <c r="AQ1277" s="42"/>
      <c r="AR1277" s="42"/>
      <c r="AS1277" s="42"/>
      <c r="AT1277" s="42"/>
      <c r="AU1277" s="41"/>
      <c r="AV1277" s="42"/>
      <c r="AZ1277" s="43"/>
      <c r="BA1277" s="43"/>
      <c r="BB1277" s="43"/>
      <c r="BC1277" s="43"/>
      <c r="BD1277" s="43"/>
    </row>
    <row r="1278" spans="2:56" s="15" customFormat="1" ht="15.75">
      <c r="B1278" s="45"/>
      <c r="C1278" s="45"/>
      <c r="D1278" s="46"/>
      <c r="E1278" s="46"/>
      <c r="K1278" s="47"/>
      <c r="AH1278" s="42"/>
      <c r="AI1278" s="42"/>
      <c r="AJ1278" s="42"/>
      <c r="AK1278" s="42"/>
      <c r="AL1278" s="42"/>
      <c r="AM1278" s="42"/>
      <c r="AN1278" s="42"/>
      <c r="AO1278" s="42"/>
      <c r="AP1278" s="42"/>
      <c r="AQ1278" s="42"/>
      <c r="AR1278" s="42"/>
      <c r="AS1278" s="42"/>
      <c r="AT1278" s="42"/>
      <c r="AU1278" s="41"/>
      <c r="AV1278" s="42"/>
      <c r="AZ1278" s="43"/>
      <c r="BA1278" s="43"/>
      <c r="BB1278" s="43"/>
      <c r="BC1278" s="43"/>
      <c r="BD1278" s="43"/>
    </row>
    <row r="1279" spans="2:56" s="15" customFormat="1" ht="15.75">
      <c r="B1279" s="45"/>
      <c r="C1279" s="45"/>
      <c r="D1279" s="46"/>
      <c r="E1279" s="46"/>
      <c r="K1279" s="47"/>
      <c r="AH1279" s="42"/>
      <c r="AI1279" s="42"/>
      <c r="AJ1279" s="42"/>
      <c r="AK1279" s="42"/>
      <c r="AL1279" s="42"/>
      <c r="AM1279" s="42"/>
      <c r="AN1279" s="42"/>
      <c r="AO1279" s="42"/>
      <c r="AP1279" s="42"/>
      <c r="AQ1279" s="42"/>
      <c r="AR1279" s="42"/>
      <c r="AS1279" s="42"/>
      <c r="AT1279" s="42"/>
      <c r="AU1279" s="41"/>
      <c r="AV1279" s="42"/>
      <c r="AZ1279" s="43"/>
      <c r="BA1279" s="43"/>
      <c r="BB1279" s="43"/>
      <c r="BC1279" s="43"/>
      <c r="BD1279" s="43"/>
    </row>
    <row r="1280" spans="2:56" s="15" customFormat="1" ht="15.75">
      <c r="B1280" s="45"/>
      <c r="C1280" s="45"/>
      <c r="D1280" s="46"/>
      <c r="E1280" s="46"/>
      <c r="K1280" s="47"/>
      <c r="AH1280" s="42"/>
      <c r="AI1280" s="42"/>
      <c r="AJ1280" s="42"/>
      <c r="AK1280" s="42"/>
      <c r="AL1280" s="42"/>
      <c r="AM1280" s="42"/>
      <c r="AN1280" s="42"/>
      <c r="AO1280" s="42"/>
      <c r="AP1280" s="42"/>
      <c r="AQ1280" s="42"/>
      <c r="AR1280" s="42"/>
      <c r="AS1280" s="42"/>
      <c r="AT1280" s="42"/>
      <c r="AU1280" s="41"/>
      <c r="AV1280" s="42"/>
      <c r="AZ1280" s="43"/>
      <c r="BA1280" s="43"/>
      <c r="BB1280" s="43"/>
      <c r="BC1280" s="43"/>
      <c r="BD1280" s="43"/>
    </row>
    <row r="1281" spans="2:56" s="15" customFormat="1" ht="15.75">
      <c r="B1281" s="45"/>
      <c r="C1281" s="45"/>
      <c r="D1281" s="46"/>
      <c r="E1281" s="46"/>
      <c r="K1281" s="47"/>
      <c r="AH1281" s="42"/>
      <c r="AI1281" s="42"/>
      <c r="AJ1281" s="42"/>
      <c r="AK1281" s="42"/>
      <c r="AL1281" s="42"/>
      <c r="AM1281" s="42"/>
      <c r="AN1281" s="42"/>
      <c r="AO1281" s="42"/>
      <c r="AP1281" s="42"/>
      <c r="AQ1281" s="42"/>
      <c r="AR1281" s="42"/>
      <c r="AS1281" s="42"/>
      <c r="AT1281" s="42"/>
      <c r="AU1281" s="41"/>
      <c r="AV1281" s="42"/>
      <c r="AZ1281" s="43"/>
      <c r="BA1281" s="43"/>
      <c r="BB1281" s="43"/>
      <c r="BC1281" s="43"/>
      <c r="BD1281" s="43"/>
    </row>
    <row r="1282" spans="2:56" s="15" customFormat="1" ht="15.75">
      <c r="B1282" s="45"/>
      <c r="C1282" s="45"/>
      <c r="D1282" s="46"/>
      <c r="E1282" s="46"/>
      <c r="K1282" s="47"/>
      <c r="AH1282" s="42"/>
      <c r="AI1282" s="42"/>
      <c r="AJ1282" s="42"/>
      <c r="AK1282" s="42"/>
      <c r="AL1282" s="42"/>
      <c r="AM1282" s="42"/>
      <c r="AN1282" s="42"/>
      <c r="AO1282" s="42"/>
      <c r="AP1282" s="42"/>
      <c r="AQ1282" s="42"/>
      <c r="AR1282" s="42"/>
      <c r="AS1282" s="42"/>
      <c r="AT1282" s="42"/>
      <c r="AU1282" s="41"/>
      <c r="AV1282" s="42"/>
      <c r="AZ1282" s="43"/>
      <c r="BA1282" s="43"/>
      <c r="BB1282" s="43"/>
      <c r="BC1282" s="43"/>
      <c r="BD1282" s="43"/>
    </row>
    <row r="1283" spans="2:56" s="15" customFormat="1" ht="15.75">
      <c r="B1283" s="45"/>
      <c r="C1283" s="45"/>
      <c r="D1283" s="46"/>
      <c r="E1283" s="46"/>
      <c r="K1283" s="47"/>
      <c r="AH1283" s="42"/>
      <c r="AI1283" s="42"/>
      <c r="AJ1283" s="42"/>
      <c r="AK1283" s="42"/>
      <c r="AL1283" s="42"/>
      <c r="AM1283" s="42"/>
      <c r="AN1283" s="42"/>
      <c r="AO1283" s="42"/>
      <c r="AP1283" s="42"/>
      <c r="AQ1283" s="42"/>
      <c r="AR1283" s="42"/>
      <c r="AS1283" s="42"/>
      <c r="AT1283" s="42"/>
      <c r="AU1283" s="41"/>
      <c r="AV1283" s="42"/>
      <c r="AZ1283" s="43"/>
      <c r="BA1283" s="43"/>
      <c r="BB1283" s="43"/>
      <c r="BC1283" s="43"/>
      <c r="BD1283" s="43"/>
    </row>
    <row r="1284" spans="2:56" s="15" customFormat="1" ht="15.75">
      <c r="B1284" s="45"/>
      <c r="C1284" s="45"/>
      <c r="D1284" s="46"/>
      <c r="E1284" s="46"/>
      <c r="K1284" s="47"/>
      <c r="AH1284" s="42"/>
      <c r="AI1284" s="42"/>
      <c r="AJ1284" s="42"/>
      <c r="AK1284" s="42"/>
      <c r="AL1284" s="42"/>
      <c r="AM1284" s="42"/>
      <c r="AN1284" s="42"/>
      <c r="AO1284" s="42"/>
      <c r="AP1284" s="42"/>
      <c r="AQ1284" s="42"/>
      <c r="AR1284" s="42"/>
      <c r="AS1284" s="42"/>
      <c r="AT1284" s="42"/>
      <c r="AU1284" s="41"/>
      <c r="AV1284" s="42"/>
      <c r="AZ1284" s="43"/>
      <c r="BA1284" s="43"/>
      <c r="BB1284" s="43"/>
      <c r="BC1284" s="43"/>
      <c r="BD1284" s="43"/>
    </row>
    <row r="1285" spans="2:56" s="15" customFormat="1" ht="15.75">
      <c r="B1285" s="45"/>
      <c r="C1285" s="45"/>
      <c r="D1285" s="46"/>
      <c r="E1285" s="46"/>
      <c r="K1285" s="47"/>
      <c r="AH1285" s="42"/>
      <c r="AI1285" s="42"/>
      <c r="AJ1285" s="42"/>
      <c r="AK1285" s="42"/>
      <c r="AL1285" s="42"/>
      <c r="AM1285" s="42"/>
      <c r="AN1285" s="42"/>
      <c r="AO1285" s="42"/>
      <c r="AP1285" s="42"/>
      <c r="AQ1285" s="42"/>
      <c r="AR1285" s="42"/>
      <c r="AS1285" s="42"/>
      <c r="AT1285" s="42"/>
      <c r="AU1285" s="41"/>
      <c r="AV1285" s="42"/>
      <c r="AZ1285" s="43"/>
      <c r="BA1285" s="43"/>
      <c r="BB1285" s="43"/>
      <c r="BC1285" s="43"/>
      <c r="BD1285" s="43"/>
    </row>
    <row r="1286" spans="2:56" s="15" customFormat="1" ht="15.75">
      <c r="B1286" s="45"/>
      <c r="C1286" s="45"/>
      <c r="D1286" s="46"/>
      <c r="E1286" s="46"/>
      <c r="K1286" s="47"/>
      <c r="AH1286" s="42"/>
      <c r="AI1286" s="42"/>
      <c r="AJ1286" s="42"/>
      <c r="AK1286" s="42"/>
      <c r="AL1286" s="42"/>
      <c r="AM1286" s="42"/>
      <c r="AN1286" s="42"/>
      <c r="AO1286" s="42"/>
      <c r="AP1286" s="42"/>
      <c r="AQ1286" s="42"/>
      <c r="AR1286" s="42"/>
      <c r="AS1286" s="42"/>
      <c r="AT1286" s="42"/>
      <c r="AU1286" s="41"/>
      <c r="AV1286" s="42"/>
      <c r="AZ1286" s="43"/>
      <c r="BA1286" s="43"/>
      <c r="BB1286" s="43"/>
      <c r="BC1286" s="43"/>
      <c r="BD1286" s="43"/>
    </row>
    <row r="1287" spans="2:56" s="15" customFormat="1" ht="15.75">
      <c r="B1287" s="45"/>
      <c r="C1287" s="45"/>
      <c r="D1287" s="46"/>
      <c r="E1287" s="46"/>
      <c r="K1287" s="47"/>
      <c r="AH1287" s="42"/>
      <c r="AI1287" s="42"/>
      <c r="AJ1287" s="42"/>
      <c r="AK1287" s="42"/>
      <c r="AL1287" s="42"/>
      <c r="AM1287" s="42"/>
      <c r="AN1287" s="42"/>
      <c r="AO1287" s="42"/>
      <c r="AP1287" s="42"/>
      <c r="AQ1287" s="42"/>
      <c r="AR1287" s="42"/>
      <c r="AS1287" s="42"/>
      <c r="AT1287" s="42"/>
      <c r="AU1287" s="41"/>
      <c r="AV1287" s="42"/>
      <c r="AZ1287" s="43"/>
      <c r="BA1287" s="43"/>
      <c r="BB1287" s="43"/>
      <c r="BC1287" s="43"/>
      <c r="BD1287" s="43"/>
    </row>
    <row r="1288" spans="2:56" s="15" customFormat="1" ht="15.75">
      <c r="B1288" s="45"/>
      <c r="C1288" s="45"/>
      <c r="D1288" s="46"/>
      <c r="E1288" s="46"/>
      <c r="K1288" s="47"/>
      <c r="AH1288" s="42"/>
      <c r="AI1288" s="42"/>
      <c r="AJ1288" s="42"/>
      <c r="AK1288" s="42"/>
      <c r="AL1288" s="42"/>
      <c r="AM1288" s="42"/>
      <c r="AN1288" s="42"/>
      <c r="AO1288" s="42"/>
      <c r="AP1288" s="42"/>
      <c r="AQ1288" s="42"/>
      <c r="AR1288" s="42"/>
      <c r="AS1288" s="42"/>
      <c r="AT1288" s="42"/>
      <c r="AU1288" s="41"/>
      <c r="AV1288" s="42"/>
      <c r="AZ1288" s="43"/>
      <c r="BA1288" s="43"/>
      <c r="BB1288" s="43"/>
      <c r="BC1288" s="43"/>
      <c r="BD1288" s="43"/>
    </row>
    <row r="1289" spans="2:56" s="15" customFormat="1" ht="15.75">
      <c r="B1289" s="45"/>
      <c r="C1289" s="45"/>
      <c r="D1289" s="46"/>
      <c r="E1289" s="46"/>
      <c r="K1289" s="47"/>
      <c r="AH1289" s="42"/>
      <c r="AI1289" s="42"/>
      <c r="AJ1289" s="42"/>
      <c r="AK1289" s="42"/>
      <c r="AL1289" s="42"/>
      <c r="AM1289" s="42"/>
      <c r="AN1289" s="42"/>
      <c r="AO1289" s="42"/>
      <c r="AP1289" s="42"/>
      <c r="AQ1289" s="42"/>
      <c r="AR1289" s="42"/>
      <c r="AS1289" s="42"/>
      <c r="AT1289" s="42"/>
      <c r="AU1289" s="41"/>
      <c r="AV1289" s="42"/>
      <c r="AZ1289" s="43"/>
      <c r="BA1289" s="43"/>
      <c r="BB1289" s="43"/>
      <c r="BC1289" s="43"/>
      <c r="BD1289" s="43"/>
    </row>
    <row r="1290" spans="2:56" s="15" customFormat="1" ht="15.75">
      <c r="B1290" s="45"/>
      <c r="C1290" s="45"/>
      <c r="D1290" s="46"/>
      <c r="E1290" s="46"/>
      <c r="K1290" s="47"/>
      <c r="AH1290" s="42"/>
      <c r="AI1290" s="42"/>
      <c r="AJ1290" s="42"/>
      <c r="AK1290" s="42"/>
      <c r="AL1290" s="42"/>
      <c r="AM1290" s="42"/>
      <c r="AN1290" s="42"/>
      <c r="AO1290" s="42"/>
      <c r="AP1290" s="42"/>
      <c r="AQ1290" s="42"/>
      <c r="AR1290" s="42"/>
      <c r="AS1290" s="42"/>
      <c r="AT1290" s="42"/>
      <c r="AU1290" s="41"/>
      <c r="AV1290" s="42"/>
      <c r="AZ1290" s="43"/>
      <c r="BA1290" s="43"/>
      <c r="BB1290" s="43"/>
      <c r="BC1290" s="43"/>
      <c r="BD1290" s="43"/>
    </row>
    <row r="1291" spans="2:56" s="15" customFormat="1" ht="15.75">
      <c r="B1291" s="45"/>
      <c r="C1291" s="45"/>
      <c r="D1291" s="46"/>
      <c r="E1291" s="46"/>
      <c r="K1291" s="47"/>
      <c r="AH1291" s="42"/>
      <c r="AI1291" s="42"/>
      <c r="AJ1291" s="42"/>
      <c r="AK1291" s="42"/>
      <c r="AL1291" s="42"/>
      <c r="AM1291" s="42"/>
      <c r="AN1291" s="42"/>
      <c r="AO1291" s="42"/>
      <c r="AP1291" s="42"/>
      <c r="AQ1291" s="42"/>
      <c r="AR1291" s="42"/>
      <c r="AS1291" s="42"/>
      <c r="AT1291" s="42"/>
      <c r="AU1291" s="41"/>
      <c r="AV1291" s="42"/>
      <c r="AZ1291" s="43"/>
      <c r="BA1291" s="43"/>
      <c r="BB1291" s="43"/>
      <c r="BC1291" s="43"/>
      <c r="BD1291" s="43"/>
    </row>
    <row r="1292" spans="2:56" s="15" customFormat="1" ht="15.75">
      <c r="B1292" s="45"/>
      <c r="C1292" s="45"/>
      <c r="D1292" s="46"/>
      <c r="E1292" s="46"/>
      <c r="K1292" s="47"/>
      <c r="AH1292" s="42"/>
      <c r="AI1292" s="42"/>
      <c r="AJ1292" s="42"/>
      <c r="AK1292" s="42"/>
      <c r="AL1292" s="42"/>
      <c r="AM1292" s="42"/>
      <c r="AN1292" s="42"/>
      <c r="AO1292" s="42"/>
      <c r="AP1292" s="42"/>
      <c r="AQ1292" s="42"/>
      <c r="AR1292" s="42"/>
      <c r="AS1292" s="42"/>
      <c r="AT1292" s="42"/>
      <c r="AU1292" s="41"/>
      <c r="AV1292" s="42"/>
      <c r="AZ1292" s="43"/>
      <c r="BA1292" s="43"/>
      <c r="BB1292" s="43"/>
      <c r="BC1292" s="43"/>
      <c r="BD1292" s="43"/>
    </row>
    <row r="1293" spans="2:56" s="15" customFormat="1" ht="15.75">
      <c r="B1293" s="45"/>
      <c r="C1293" s="45"/>
      <c r="D1293" s="46"/>
      <c r="E1293" s="46"/>
      <c r="K1293" s="47"/>
      <c r="AH1293" s="42"/>
      <c r="AI1293" s="42"/>
      <c r="AJ1293" s="42"/>
      <c r="AK1293" s="42"/>
      <c r="AL1293" s="42"/>
      <c r="AM1293" s="42"/>
      <c r="AN1293" s="42"/>
      <c r="AO1293" s="42"/>
      <c r="AP1293" s="42"/>
      <c r="AQ1293" s="42"/>
      <c r="AR1293" s="42"/>
      <c r="AS1293" s="42"/>
      <c r="AT1293" s="42"/>
      <c r="AU1293" s="41"/>
      <c r="AV1293" s="42"/>
      <c r="AZ1293" s="43"/>
      <c r="BA1293" s="43"/>
      <c r="BB1293" s="43"/>
      <c r="BC1293" s="43"/>
      <c r="BD1293" s="43"/>
    </row>
    <row r="1294" spans="2:56" s="15" customFormat="1" ht="15.75">
      <c r="B1294" s="45"/>
      <c r="C1294" s="45"/>
      <c r="D1294" s="46"/>
      <c r="E1294" s="46"/>
      <c r="K1294" s="47"/>
      <c r="AH1294" s="42"/>
      <c r="AI1294" s="42"/>
      <c r="AJ1294" s="42"/>
      <c r="AK1294" s="42"/>
      <c r="AL1294" s="42"/>
      <c r="AM1294" s="42"/>
      <c r="AN1294" s="42"/>
      <c r="AO1294" s="42"/>
      <c r="AP1294" s="42"/>
      <c r="AQ1294" s="42"/>
      <c r="AR1294" s="42"/>
      <c r="AS1294" s="42"/>
      <c r="AT1294" s="42"/>
      <c r="AU1294" s="41"/>
      <c r="AV1294" s="42"/>
      <c r="AZ1294" s="43"/>
      <c r="BA1294" s="43"/>
      <c r="BB1294" s="43"/>
      <c r="BC1294" s="43"/>
      <c r="BD1294" s="43"/>
    </row>
    <row r="1295" spans="2:56" s="15" customFormat="1" ht="15.75">
      <c r="B1295" s="45"/>
      <c r="C1295" s="45"/>
      <c r="D1295" s="46"/>
      <c r="E1295" s="46"/>
      <c r="K1295" s="47"/>
      <c r="AH1295" s="42"/>
      <c r="AI1295" s="42"/>
      <c r="AJ1295" s="42"/>
      <c r="AK1295" s="42"/>
      <c r="AL1295" s="42"/>
      <c r="AM1295" s="42"/>
      <c r="AN1295" s="42"/>
      <c r="AO1295" s="42"/>
      <c r="AP1295" s="42"/>
      <c r="AQ1295" s="42"/>
      <c r="AR1295" s="42"/>
      <c r="AS1295" s="42"/>
      <c r="AT1295" s="42"/>
      <c r="AU1295" s="41"/>
      <c r="AV1295" s="42"/>
      <c r="AZ1295" s="43"/>
      <c r="BA1295" s="43"/>
      <c r="BB1295" s="43"/>
      <c r="BC1295" s="43"/>
      <c r="BD1295" s="43"/>
    </row>
    <row r="1296" spans="2:56" s="15" customFormat="1" ht="15.75">
      <c r="B1296" s="45"/>
      <c r="C1296" s="45"/>
      <c r="D1296" s="46"/>
      <c r="E1296" s="46"/>
      <c r="K1296" s="47"/>
      <c r="AH1296" s="42"/>
      <c r="AI1296" s="42"/>
      <c r="AJ1296" s="42"/>
      <c r="AK1296" s="42"/>
      <c r="AL1296" s="42"/>
      <c r="AM1296" s="42"/>
      <c r="AN1296" s="42"/>
      <c r="AO1296" s="42"/>
      <c r="AP1296" s="42"/>
      <c r="AQ1296" s="42"/>
      <c r="AR1296" s="42"/>
      <c r="AS1296" s="42"/>
      <c r="AT1296" s="42"/>
      <c r="AU1296" s="41"/>
      <c r="AV1296" s="42"/>
      <c r="AZ1296" s="43"/>
      <c r="BA1296" s="43"/>
      <c r="BB1296" s="43"/>
      <c r="BC1296" s="43"/>
      <c r="BD1296" s="43"/>
    </row>
    <row r="1297" spans="2:56" s="15" customFormat="1" ht="15.75">
      <c r="B1297" s="45"/>
      <c r="C1297" s="45"/>
      <c r="D1297" s="46"/>
      <c r="E1297" s="46"/>
      <c r="K1297" s="47"/>
      <c r="AH1297" s="42"/>
      <c r="AI1297" s="42"/>
      <c r="AJ1297" s="42"/>
      <c r="AK1297" s="42"/>
      <c r="AL1297" s="42"/>
      <c r="AM1297" s="42"/>
      <c r="AN1297" s="42"/>
      <c r="AO1297" s="42"/>
      <c r="AP1297" s="42"/>
      <c r="AQ1297" s="42"/>
      <c r="AR1297" s="42"/>
      <c r="AS1297" s="42"/>
      <c r="AT1297" s="42"/>
      <c r="AU1297" s="41"/>
      <c r="AV1297" s="42"/>
      <c r="AZ1297" s="43"/>
      <c r="BA1297" s="43"/>
      <c r="BB1297" s="43"/>
      <c r="BC1297" s="43"/>
      <c r="BD1297" s="43"/>
    </row>
    <row r="1298" spans="2:56" s="15" customFormat="1" ht="15.75">
      <c r="B1298" s="45"/>
      <c r="C1298" s="45"/>
      <c r="D1298" s="46"/>
      <c r="E1298" s="46"/>
      <c r="K1298" s="47"/>
      <c r="AH1298" s="42"/>
      <c r="AI1298" s="42"/>
      <c r="AJ1298" s="42"/>
      <c r="AK1298" s="42"/>
      <c r="AL1298" s="42"/>
      <c r="AM1298" s="42"/>
      <c r="AN1298" s="42"/>
      <c r="AO1298" s="42"/>
      <c r="AP1298" s="42"/>
      <c r="AQ1298" s="42"/>
      <c r="AR1298" s="42"/>
      <c r="AS1298" s="42"/>
      <c r="AT1298" s="42"/>
      <c r="AU1298" s="41"/>
      <c r="AV1298" s="42"/>
      <c r="AZ1298" s="43"/>
      <c r="BA1298" s="43"/>
      <c r="BB1298" s="43"/>
      <c r="BC1298" s="43"/>
      <c r="BD1298" s="43"/>
    </row>
    <row r="1299" spans="2:56" s="15" customFormat="1" ht="15.75">
      <c r="B1299" s="45"/>
      <c r="C1299" s="45"/>
      <c r="D1299" s="46"/>
      <c r="E1299" s="46"/>
      <c r="K1299" s="47"/>
      <c r="AH1299" s="42"/>
      <c r="AI1299" s="42"/>
      <c r="AJ1299" s="42"/>
      <c r="AK1299" s="42"/>
      <c r="AL1299" s="42"/>
      <c r="AM1299" s="42"/>
      <c r="AN1299" s="42"/>
      <c r="AO1299" s="42"/>
      <c r="AP1299" s="42"/>
      <c r="AQ1299" s="42"/>
      <c r="AR1299" s="42"/>
      <c r="AS1299" s="42"/>
      <c r="AT1299" s="42"/>
      <c r="AU1299" s="41"/>
      <c r="AV1299" s="42"/>
      <c r="AZ1299" s="43"/>
      <c r="BA1299" s="43"/>
      <c r="BB1299" s="43"/>
      <c r="BC1299" s="43"/>
      <c r="BD1299" s="43"/>
    </row>
    <row r="1300" spans="2:56" s="15" customFormat="1" ht="15.75">
      <c r="B1300" s="45"/>
      <c r="C1300" s="45"/>
      <c r="D1300" s="46"/>
      <c r="E1300" s="46"/>
      <c r="K1300" s="47"/>
      <c r="AH1300" s="42"/>
      <c r="AI1300" s="42"/>
      <c r="AJ1300" s="42"/>
      <c r="AK1300" s="42"/>
      <c r="AL1300" s="42"/>
      <c r="AM1300" s="42"/>
      <c r="AN1300" s="42"/>
      <c r="AO1300" s="42"/>
      <c r="AP1300" s="42"/>
      <c r="AQ1300" s="42"/>
      <c r="AR1300" s="42"/>
      <c r="AS1300" s="42"/>
      <c r="AT1300" s="42"/>
      <c r="AU1300" s="41"/>
      <c r="AV1300" s="42"/>
      <c r="AZ1300" s="43"/>
      <c r="BA1300" s="43"/>
      <c r="BB1300" s="43"/>
      <c r="BC1300" s="43"/>
      <c r="BD1300" s="43"/>
    </row>
    <row r="1301" spans="2:56" s="15" customFormat="1" ht="15.75">
      <c r="B1301" s="45"/>
      <c r="C1301" s="45"/>
      <c r="D1301" s="46"/>
      <c r="E1301" s="46"/>
      <c r="K1301" s="47"/>
      <c r="AH1301" s="42"/>
      <c r="AI1301" s="42"/>
      <c r="AJ1301" s="42"/>
      <c r="AK1301" s="42"/>
      <c r="AL1301" s="42"/>
      <c r="AM1301" s="42"/>
      <c r="AN1301" s="42"/>
      <c r="AO1301" s="42"/>
      <c r="AP1301" s="42"/>
      <c r="AQ1301" s="42"/>
      <c r="AR1301" s="42"/>
      <c r="AS1301" s="42"/>
      <c r="AT1301" s="42"/>
      <c r="AU1301" s="41"/>
      <c r="AV1301" s="42"/>
      <c r="AZ1301" s="43"/>
      <c r="BA1301" s="43"/>
      <c r="BB1301" s="43"/>
      <c r="BC1301" s="43"/>
      <c r="BD1301" s="43"/>
    </row>
    <row r="1302" spans="2:56" s="15" customFormat="1" ht="15.75">
      <c r="B1302" s="45"/>
      <c r="C1302" s="45"/>
      <c r="D1302" s="46"/>
      <c r="E1302" s="46"/>
      <c r="K1302" s="47"/>
      <c r="AH1302" s="42"/>
      <c r="AI1302" s="42"/>
      <c r="AJ1302" s="42"/>
      <c r="AK1302" s="42"/>
      <c r="AL1302" s="42"/>
      <c r="AM1302" s="42"/>
      <c r="AN1302" s="42"/>
      <c r="AO1302" s="42"/>
      <c r="AP1302" s="42"/>
      <c r="AQ1302" s="42"/>
      <c r="AR1302" s="42"/>
      <c r="AS1302" s="42"/>
      <c r="AT1302" s="42"/>
      <c r="AU1302" s="41"/>
      <c r="AV1302" s="42"/>
      <c r="AZ1302" s="43"/>
      <c r="BA1302" s="43"/>
      <c r="BB1302" s="43"/>
      <c r="BC1302" s="43"/>
      <c r="BD1302" s="43"/>
    </row>
    <row r="1303" spans="2:56" s="15" customFormat="1" ht="15.75">
      <c r="B1303" s="45"/>
      <c r="C1303" s="45"/>
      <c r="D1303" s="46"/>
      <c r="E1303" s="46"/>
      <c r="K1303" s="47"/>
      <c r="AH1303" s="42"/>
      <c r="AI1303" s="42"/>
      <c r="AJ1303" s="42"/>
      <c r="AK1303" s="42"/>
      <c r="AL1303" s="42"/>
      <c r="AM1303" s="42"/>
      <c r="AN1303" s="42"/>
      <c r="AO1303" s="42"/>
      <c r="AP1303" s="42"/>
      <c r="AQ1303" s="42"/>
      <c r="AR1303" s="42"/>
      <c r="AS1303" s="42"/>
      <c r="AT1303" s="42"/>
      <c r="AU1303" s="41"/>
      <c r="AV1303" s="42"/>
      <c r="AZ1303" s="43"/>
      <c r="BA1303" s="43"/>
      <c r="BB1303" s="43"/>
      <c r="BC1303" s="43"/>
      <c r="BD1303" s="43"/>
    </row>
    <row r="1304" spans="2:56" s="15" customFormat="1" ht="15.75">
      <c r="B1304" s="45"/>
      <c r="C1304" s="45"/>
      <c r="D1304" s="46"/>
      <c r="E1304" s="46"/>
      <c r="K1304" s="47"/>
      <c r="AH1304" s="42"/>
      <c r="AI1304" s="42"/>
      <c r="AJ1304" s="42"/>
      <c r="AK1304" s="42"/>
      <c r="AL1304" s="42"/>
      <c r="AM1304" s="42"/>
      <c r="AN1304" s="42"/>
      <c r="AO1304" s="42"/>
      <c r="AP1304" s="42"/>
      <c r="AQ1304" s="42"/>
      <c r="AR1304" s="42"/>
      <c r="AS1304" s="42"/>
      <c r="AT1304" s="42"/>
      <c r="AU1304" s="41"/>
      <c r="AV1304" s="42"/>
      <c r="AZ1304" s="43"/>
      <c r="BA1304" s="43"/>
      <c r="BB1304" s="43"/>
      <c r="BC1304" s="43"/>
      <c r="BD1304" s="43"/>
    </row>
    <row r="1305" spans="2:56" s="15" customFormat="1" ht="15.75">
      <c r="B1305" s="45"/>
      <c r="C1305" s="45"/>
      <c r="D1305" s="46"/>
      <c r="E1305" s="46"/>
      <c r="K1305" s="47"/>
      <c r="AH1305" s="42"/>
      <c r="AI1305" s="42"/>
      <c r="AJ1305" s="42"/>
      <c r="AK1305" s="42"/>
      <c r="AL1305" s="42"/>
      <c r="AM1305" s="42"/>
      <c r="AN1305" s="42"/>
      <c r="AO1305" s="42"/>
      <c r="AP1305" s="42"/>
      <c r="AQ1305" s="42"/>
      <c r="AR1305" s="42"/>
      <c r="AS1305" s="42"/>
      <c r="AT1305" s="42"/>
      <c r="AU1305" s="41"/>
      <c r="AV1305" s="42"/>
      <c r="AZ1305" s="43"/>
      <c r="BA1305" s="43"/>
      <c r="BB1305" s="43"/>
      <c r="BC1305" s="43"/>
      <c r="BD1305" s="43"/>
    </row>
    <row r="1306" spans="2:56" s="15" customFormat="1" ht="15.75">
      <c r="B1306" s="45"/>
      <c r="C1306" s="45"/>
      <c r="D1306" s="46"/>
      <c r="E1306" s="46"/>
      <c r="K1306" s="47"/>
      <c r="AH1306" s="42"/>
      <c r="AI1306" s="42"/>
      <c r="AJ1306" s="42"/>
      <c r="AK1306" s="42"/>
      <c r="AL1306" s="42"/>
      <c r="AM1306" s="42"/>
      <c r="AN1306" s="42"/>
      <c r="AO1306" s="42"/>
      <c r="AP1306" s="42"/>
      <c r="AQ1306" s="42"/>
      <c r="AR1306" s="42"/>
      <c r="AS1306" s="42"/>
      <c r="AT1306" s="42"/>
      <c r="AU1306" s="41"/>
      <c r="AV1306" s="42"/>
      <c r="AZ1306" s="43"/>
      <c r="BA1306" s="43"/>
      <c r="BB1306" s="43"/>
      <c r="BC1306" s="43"/>
      <c r="BD1306" s="43"/>
    </row>
    <row r="1307" spans="2:56" s="15" customFormat="1" ht="15.75">
      <c r="B1307" s="45"/>
      <c r="C1307" s="45"/>
      <c r="D1307" s="46"/>
      <c r="E1307" s="46"/>
      <c r="K1307" s="47"/>
      <c r="AH1307" s="42"/>
      <c r="AI1307" s="42"/>
      <c r="AJ1307" s="42"/>
      <c r="AK1307" s="42"/>
      <c r="AL1307" s="42"/>
      <c r="AM1307" s="42"/>
      <c r="AN1307" s="42"/>
      <c r="AO1307" s="42"/>
      <c r="AP1307" s="42"/>
      <c r="AQ1307" s="42"/>
      <c r="AR1307" s="42"/>
      <c r="AS1307" s="42"/>
      <c r="AT1307" s="42"/>
      <c r="AU1307" s="41"/>
      <c r="AV1307" s="42"/>
      <c r="AZ1307" s="43"/>
      <c r="BA1307" s="43"/>
      <c r="BB1307" s="43"/>
      <c r="BC1307" s="43"/>
      <c r="BD1307" s="43"/>
    </row>
    <row r="1308" spans="2:56" s="15" customFormat="1" ht="15.75">
      <c r="B1308" s="45"/>
      <c r="C1308" s="45"/>
      <c r="D1308" s="46"/>
      <c r="E1308" s="46"/>
      <c r="K1308" s="47"/>
      <c r="AH1308" s="42"/>
      <c r="AI1308" s="42"/>
      <c r="AJ1308" s="42"/>
      <c r="AK1308" s="42"/>
      <c r="AL1308" s="42"/>
      <c r="AM1308" s="42"/>
      <c r="AN1308" s="42"/>
      <c r="AO1308" s="42"/>
      <c r="AP1308" s="42"/>
      <c r="AQ1308" s="42"/>
      <c r="AR1308" s="42"/>
      <c r="AS1308" s="42"/>
      <c r="AT1308" s="42"/>
      <c r="AU1308" s="41"/>
      <c r="AV1308" s="42"/>
      <c r="AZ1308" s="43"/>
      <c r="BA1308" s="43"/>
      <c r="BB1308" s="43"/>
      <c r="BC1308" s="43"/>
      <c r="BD1308" s="43"/>
    </row>
    <row r="1309" spans="2:56" s="15" customFormat="1" ht="15.75">
      <c r="B1309" s="45"/>
      <c r="C1309" s="45"/>
      <c r="D1309" s="46"/>
      <c r="E1309" s="46"/>
      <c r="K1309" s="47"/>
      <c r="AH1309" s="42"/>
      <c r="AI1309" s="42"/>
      <c r="AJ1309" s="42"/>
      <c r="AK1309" s="42"/>
      <c r="AL1309" s="42"/>
      <c r="AM1309" s="42"/>
      <c r="AN1309" s="42"/>
      <c r="AO1309" s="42"/>
      <c r="AP1309" s="42"/>
      <c r="AQ1309" s="42"/>
      <c r="AR1309" s="42"/>
      <c r="AS1309" s="42"/>
      <c r="AT1309" s="42"/>
      <c r="AU1309" s="41"/>
      <c r="AV1309" s="42"/>
      <c r="AZ1309" s="43"/>
      <c r="BA1309" s="43"/>
      <c r="BB1309" s="43"/>
      <c r="BC1309" s="43"/>
      <c r="BD1309" s="43"/>
    </row>
    <row r="1310" spans="2:56" s="15" customFormat="1" ht="15.75">
      <c r="B1310" s="45"/>
      <c r="C1310" s="45"/>
      <c r="D1310" s="46"/>
      <c r="E1310" s="46"/>
      <c r="K1310" s="47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1"/>
      <c r="AV1310" s="42"/>
      <c r="AZ1310" s="43"/>
      <c r="BA1310" s="43"/>
      <c r="BB1310" s="43"/>
      <c r="BC1310" s="43"/>
      <c r="BD1310" s="43"/>
    </row>
    <row r="1311" spans="2:56" s="15" customFormat="1" ht="15.75">
      <c r="B1311" s="45"/>
      <c r="C1311" s="45"/>
      <c r="D1311" s="46"/>
      <c r="E1311" s="46"/>
      <c r="K1311" s="47"/>
      <c r="AH1311" s="42"/>
      <c r="AI1311" s="42"/>
      <c r="AJ1311" s="42"/>
      <c r="AK1311" s="42"/>
      <c r="AL1311" s="42"/>
      <c r="AM1311" s="42"/>
      <c r="AN1311" s="42"/>
      <c r="AO1311" s="42"/>
      <c r="AP1311" s="42"/>
      <c r="AQ1311" s="42"/>
      <c r="AR1311" s="42"/>
      <c r="AS1311" s="42"/>
      <c r="AT1311" s="42"/>
      <c r="AU1311" s="41"/>
      <c r="AV1311" s="42"/>
      <c r="AZ1311" s="43"/>
      <c r="BA1311" s="43"/>
      <c r="BB1311" s="43"/>
      <c r="BC1311" s="43"/>
      <c r="BD1311" s="43"/>
    </row>
    <row r="1312" spans="2:56" s="15" customFormat="1" ht="15.75">
      <c r="B1312" s="45"/>
      <c r="C1312" s="45"/>
      <c r="D1312" s="46"/>
      <c r="E1312" s="46"/>
      <c r="K1312" s="47"/>
      <c r="AH1312" s="42"/>
      <c r="AI1312" s="42"/>
      <c r="AJ1312" s="42"/>
      <c r="AK1312" s="42"/>
      <c r="AL1312" s="42"/>
      <c r="AM1312" s="42"/>
      <c r="AN1312" s="42"/>
      <c r="AO1312" s="42"/>
      <c r="AP1312" s="42"/>
      <c r="AQ1312" s="42"/>
      <c r="AR1312" s="42"/>
      <c r="AS1312" s="42"/>
      <c r="AT1312" s="42"/>
      <c r="AU1312" s="41"/>
      <c r="AV1312" s="42"/>
      <c r="AZ1312" s="43"/>
      <c r="BA1312" s="43"/>
      <c r="BB1312" s="43"/>
      <c r="BC1312" s="43"/>
      <c r="BD1312" s="43"/>
    </row>
    <row r="1313" spans="2:56" s="15" customFormat="1" ht="15.75">
      <c r="B1313" s="45"/>
      <c r="C1313" s="45"/>
      <c r="D1313" s="46"/>
      <c r="E1313" s="46"/>
      <c r="K1313" s="47"/>
      <c r="AH1313" s="42"/>
      <c r="AI1313" s="42"/>
      <c r="AJ1313" s="42"/>
      <c r="AK1313" s="42"/>
      <c r="AL1313" s="42"/>
      <c r="AM1313" s="42"/>
      <c r="AN1313" s="42"/>
      <c r="AO1313" s="42"/>
      <c r="AP1313" s="42"/>
      <c r="AQ1313" s="42"/>
      <c r="AR1313" s="42"/>
      <c r="AS1313" s="42"/>
      <c r="AT1313" s="42"/>
      <c r="AU1313" s="41"/>
      <c r="AV1313" s="42"/>
      <c r="AZ1313" s="43"/>
      <c r="BA1313" s="43"/>
      <c r="BB1313" s="43"/>
      <c r="BC1313" s="43"/>
      <c r="BD1313" s="43"/>
    </row>
    <row r="1314" spans="2:56" s="15" customFormat="1" ht="15.75">
      <c r="B1314" s="45"/>
      <c r="C1314" s="45"/>
      <c r="D1314" s="46"/>
      <c r="E1314" s="46"/>
      <c r="K1314" s="47"/>
      <c r="AH1314" s="42"/>
      <c r="AI1314" s="42"/>
      <c r="AJ1314" s="42"/>
      <c r="AK1314" s="42"/>
      <c r="AL1314" s="42"/>
      <c r="AM1314" s="42"/>
      <c r="AN1314" s="42"/>
      <c r="AO1314" s="42"/>
      <c r="AP1314" s="42"/>
      <c r="AQ1314" s="42"/>
      <c r="AR1314" s="42"/>
      <c r="AS1314" s="42"/>
      <c r="AT1314" s="42"/>
      <c r="AU1314" s="41"/>
      <c r="AV1314" s="42"/>
      <c r="AZ1314" s="43"/>
      <c r="BA1314" s="43"/>
      <c r="BB1314" s="43"/>
      <c r="BC1314" s="43"/>
      <c r="BD1314" s="43"/>
    </row>
    <row r="1315" spans="2:56" s="15" customFormat="1" ht="15.75">
      <c r="B1315" s="45"/>
      <c r="C1315" s="45"/>
      <c r="D1315" s="46"/>
      <c r="E1315" s="46"/>
      <c r="K1315" s="47"/>
      <c r="AH1315" s="42"/>
      <c r="AI1315" s="42"/>
      <c r="AJ1315" s="42"/>
      <c r="AK1315" s="42"/>
      <c r="AL1315" s="42"/>
      <c r="AM1315" s="42"/>
      <c r="AN1315" s="42"/>
      <c r="AO1315" s="42"/>
      <c r="AP1315" s="42"/>
      <c r="AQ1315" s="42"/>
      <c r="AR1315" s="42"/>
      <c r="AS1315" s="42"/>
      <c r="AT1315" s="42"/>
      <c r="AU1315" s="41"/>
      <c r="AV1315" s="42"/>
      <c r="AZ1315" s="43"/>
      <c r="BA1315" s="43"/>
      <c r="BB1315" s="43"/>
      <c r="BC1315" s="43"/>
      <c r="BD1315" s="43"/>
    </row>
    <row r="1316" spans="2:56" s="15" customFormat="1" ht="15.75">
      <c r="B1316" s="45"/>
      <c r="C1316" s="45"/>
      <c r="D1316" s="46"/>
      <c r="E1316" s="46"/>
      <c r="K1316" s="47"/>
      <c r="AH1316" s="42"/>
      <c r="AI1316" s="42"/>
      <c r="AJ1316" s="42"/>
      <c r="AK1316" s="42"/>
      <c r="AL1316" s="42"/>
      <c r="AM1316" s="42"/>
      <c r="AN1316" s="42"/>
      <c r="AO1316" s="42"/>
      <c r="AP1316" s="42"/>
      <c r="AQ1316" s="42"/>
      <c r="AR1316" s="42"/>
      <c r="AS1316" s="42"/>
      <c r="AT1316" s="42"/>
      <c r="AU1316" s="41"/>
      <c r="AV1316" s="42"/>
      <c r="AZ1316" s="43"/>
      <c r="BA1316" s="43"/>
      <c r="BB1316" s="43"/>
      <c r="BC1316" s="43"/>
      <c r="BD1316" s="43"/>
    </row>
    <row r="1317" spans="2:56" s="15" customFormat="1" ht="15.75">
      <c r="B1317" s="45"/>
      <c r="C1317" s="45"/>
      <c r="D1317" s="46"/>
      <c r="E1317" s="46"/>
      <c r="K1317" s="47"/>
      <c r="AH1317" s="42"/>
      <c r="AI1317" s="42"/>
      <c r="AJ1317" s="42"/>
      <c r="AK1317" s="42"/>
      <c r="AL1317" s="42"/>
      <c r="AM1317" s="42"/>
      <c r="AN1317" s="42"/>
      <c r="AO1317" s="42"/>
      <c r="AP1317" s="42"/>
      <c r="AQ1317" s="42"/>
      <c r="AR1317" s="42"/>
      <c r="AS1317" s="42"/>
      <c r="AT1317" s="42"/>
      <c r="AU1317" s="41"/>
      <c r="AV1317" s="42"/>
      <c r="AZ1317" s="43"/>
      <c r="BA1317" s="43"/>
      <c r="BB1317" s="43"/>
      <c r="BC1317" s="43"/>
      <c r="BD1317" s="43"/>
    </row>
    <row r="1318" spans="2:56" s="15" customFormat="1" ht="15.75">
      <c r="B1318" s="45"/>
      <c r="C1318" s="45"/>
      <c r="D1318" s="46"/>
      <c r="E1318" s="46"/>
      <c r="K1318" s="47"/>
      <c r="AH1318" s="42"/>
      <c r="AI1318" s="42"/>
      <c r="AJ1318" s="42"/>
      <c r="AK1318" s="42"/>
      <c r="AL1318" s="42"/>
      <c r="AM1318" s="42"/>
      <c r="AN1318" s="42"/>
      <c r="AO1318" s="42"/>
      <c r="AP1318" s="42"/>
      <c r="AQ1318" s="42"/>
      <c r="AR1318" s="42"/>
      <c r="AS1318" s="42"/>
      <c r="AT1318" s="42"/>
      <c r="AU1318" s="41"/>
      <c r="AV1318" s="42"/>
      <c r="AZ1318" s="43"/>
      <c r="BA1318" s="43"/>
      <c r="BB1318" s="43"/>
      <c r="BC1318" s="43"/>
      <c r="BD1318" s="43"/>
    </row>
    <row r="1319" spans="2:56" s="15" customFormat="1" ht="15.75">
      <c r="B1319" s="45"/>
      <c r="C1319" s="45"/>
      <c r="D1319" s="46"/>
      <c r="E1319" s="46"/>
      <c r="K1319" s="47"/>
      <c r="AH1319" s="42"/>
      <c r="AI1319" s="42"/>
      <c r="AJ1319" s="42"/>
      <c r="AK1319" s="42"/>
      <c r="AL1319" s="42"/>
      <c r="AM1319" s="42"/>
      <c r="AN1319" s="42"/>
      <c r="AO1319" s="42"/>
      <c r="AP1319" s="42"/>
      <c r="AQ1319" s="42"/>
      <c r="AR1319" s="42"/>
      <c r="AS1319" s="42"/>
      <c r="AT1319" s="42"/>
      <c r="AU1319" s="41"/>
      <c r="AV1319" s="42"/>
      <c r="AZ1319" s="43"/>
      <c r="BA1319" s="43"/>
      <c r="BB1319" s="43"/>
      <c r="BC1319" s="43"/>
      <c r="BD1319" s="43"/>
    </row>
    <row r="1320" spans="2:56" s="15" customFormat="1" ht="15.75">
      <c r="B1320" s="45"/>
      <c r="C1320" s="45"/>
      <c r="D1320" s="46"/>
      <c r="E1320" s="46"/>
      <c r="K1320" s="47"/>
      <c r="AH1320" s="42"/>
      <c r="AI1320" s="42"/>
      <c r="AJ1320" s="42"/>
      <c r="AK1320" s="42"/>
      <c r="AL1320" s="42"/>
      <c r="AM1320" s="42"/>
      <c r="AN1320" s="42"/>
      <c r="AO1320" s="42"/>
      <c r="AP1320" s="42"/>
      <c r="AQ1320" s="42"/>
      <c r="AR1320" s="42"/>
      <c r="AS1320" s="42"/>
      <c r="AT1320" s="42"/>
      <c r="AU1320" s="41"/>
      <c r="AV1320" s="42"/>
      <c r="AZ1320" s="43"/>
      <c r="BA1320" s="43"/>
      <c r="BB1320" s="43"/>
      <c r="BC1320" s="43"/>
      <c r="BD1320" s="43"/>
    </row>
    <row r="1321" spans="2:56" s="15" customFormat="1" ht="15.75">
      <c r="B1321" s="45"/>
      <c r="C1321" s="45"/>
      <c r="D1321" s="46"/>
      <c r="E1321" s="46"/>
      <c r="K1321" s="47"/>
      <c r="AH1321" s="42"/>
      <c r="AI1321" s="42"/>
      <c r="AJ1321" s="42"/>
      <c r="AK1321" s="42"/>
      <c r="AL1321" s="42"/>
      <c r="AM1321" s="42"/>
      <c r="AN1321" s="42"/>
      <c r="AO1321" s="42"/>
      <c r="AP1321" s="42"/>
      <c r="AQ1321" s="42"/>
      <c r="AR1321" s="42"/>
      <c r="AS1321" s="42"/>
      <c r="AT1321" s="42"/>
      <c r="AU1321" s="41"/>
      <c r="AV1321" s="42"/>
      <c r="AZ1321" s="43"/>
      <c r="BA1321" s="43"/>
      <c r="BB1321" s="43"/>
      <c r="BC1321" s="43"/>
      <c r="BD1321" s="43"/>
    </row>
    <row r="1322" spans="2:56" s="15" customFormat="1" ht="15.75">
      <c r="B1322" s="45"/>
      <c r="C1322" s="45"/>
      <c r="D1322" s="46"/>
      <c r="E1322" s="46"/>
      <c r="K1322" s="47"/>
      <c r="AH1322" s="42"/>
      <c r="AI1322" s="42"/>
      <c r="AJ1322" s="42"/>
      <c r="AK1322" s="42"/>
      <c r="AL1322" s="42"/>
      <c r="AM1322" s="42"/>
      <c r="AN1322" s="42"/>
      <c r="AO1322" s="42"/>
      <c r="AP1322" s="42"/>
      <c r="AQ1322" s="42"/>
      <c r="AR1322" s="42"/>
      <c r="AS1322" s="42"/>
      <c r="AT1322" s="42"/>
      <c r="AU1322" s="41"/>
      <c r="AV1322" s="42"/>
      <c r="AZ1322" s="43"/>
      <c r="BA1322" s="43"/>
      <c r="BB1322" s="43"/>
      <c r="BC1322" s="43"/>
      <c r="BD1322" s="43"/>
    </row>
    <row r="1323" spans="2:56" s="15" customFormat="1" ht="15.75">
      <c r="B1323" s="45"/>
      <c r="C1323" s="45"/>
      <c r="D1323" s="46"/>
      <c r="E1323" s="46"/>
      <c r="K1323" s="47"/>
      <c r="AH1323" s="42"/>
      <c r="AI1323" s="42"/>
      <c r="AJ1323" s="42"/>
      <c r="AK1323" s="42"/>
      <c r="AL1323" s="42"/>
      <c r="AM1323" s="42"/>
      <c r="AN1323" s="42"/>
      <c r="AO1323" s="42"/>
      <c r="AP1323" s="42"/>
      <c r="AQ1323" s="42"/>
      <c r="AR1323" s="42"/>
      <c r="AS1323" s="42"/>
      <c r="AT1323" s="42"/>
      <c r="AU1323" s="41"/>
      <c r="AV1323" s="42"/>
      <c r="AZ1323" s="43"/>
      <c r="BA1323" s="43"/>
      <c r="BB1323" s="43"/>
      <c r="BC1323" s="43"/>
      <c r="BD1323" s="43"/>
    </row>
    <row r="1324" spans="2:56" s="15" customFormat="1" ht="15.75">
      <c r="B1324" s="45"/>
      <c r="C1324" s="45"/>
      <c r="D1324" s="46"/>
      <c r="E1324" s="46"/>
      <c r="K1324" s="47"/>
      <c r="AH1324" s="42"/>
      <c r="AI1324" s="42"/>
      <c r="AJ1324" s="42"/>
      <c r="AK1324" s="42"/>
      <c r="AL1324" s="42"/>
      <c r="AM1324" s="42"/>
      <c r="AN1324" s="42"/>
      <c r="AO1324" s="42"/>
      <c r="AP1324" s="42"/>
      <c r="AQ1324" s="42"/>
      <c r="AR1324" s="42"/>
      <c r="AS1324" s="42"/>
      <c r="AT1324" s="42"/>
      <c r="AU1324" s="41"/>
      <c r="AV1324" s="42"/>
      <c r="AZ1324" s="43"/>
      <c r="BA1324" s="43"/>
      <c r="BB1324" s="43"/>
      <c r="BC1324" s="43"/>
      <c r="BD1324" s="43"/>
    </row>
    <row r="1325" spans="2:56" s="15" customFormat="1" ht="15.75">
      <c r="B1325" s="45"/>
      <c r="C1325" s="45"/>
      <c r="D1325" s="46"/>
      <c r="E1325" s="46"/>
      <c r="K1325" s="47"/>
      <c r="AH1325" s="42"/>
      <c r="AI1325" s="42"/>
      <c r="AJ1325" s="42"/>
      <c r="AK1325" s="42"/>
      <c r="AL1325" s="42"/>
      <c r="AM1325" s="42"/>
      <c r="AN1325" s="42"/>
      <c r="AO1325" s="42"/>
      <c r="AP1325" s="42"/>
      <c r="AQ1325" s="42"/>
      <c r="AR1325" s="42"/>
      <c r="AS1325" s="42"/>
      <c r="AT1325" s="42"/>
      <c r="AU1325" s="41"/>
      <c r="AV1325" s="42"/>
      <c r="AZ1325" s="43"/>
      <c r="BA1325" s="43"/>
      <c r="BB1325" s="43"/>
      <c r="BC1325" s="43"/>
      <c r="BD1325" s="43"/>
    </row>
    <row r="1326" spans="2:56" s="15" customFormat="1" ht="15.75">
      <c r="B1326" s="45"/>
      <c r="C1326" s="45"/>
      <c r="D1326" s="46"/>
      <c r="E1326" s="46"/>
      <c r="K1326" s="47"/>
      <c r="AH1326" s="42"/>
      <c r="AI1326" s="42"/>
      <c r="AJ1326" s="42"/>
      <c r="AK1326" s="42"/>
      <c r="AL1326" s="42"/>
      <c r="AM1326" s="42"/>
      <c r="AN1326" s="42"/>
      <c r="AO1326" s="42"/>
      <c r="AP1326" s="42"/>
      <c r="AQ1326" s="42"/>
      <c r="AR1326" s="42"/>
      <c r="AS1326" s="42"/>
      <c r="AT1326" s="42"/>
      <c r="AU1326" s="41"/>
      <c r="AV1326" s="42"/>
      <c r="AZ1326" s="43"/>
      <c r="BA1326" s="43"/>
      <c r="BB1326" s="43"/>
      <c r="BC1326" s="43"/>
      <c r="BD1326" s="43"/>
    </row>
    <row r="1327" spans="2:56" s="15" customFormat="1" ht="15.75">
      <c r="B1327" s="45"/>
      <c r="C1327" s="45"/>
      <c r="D1327" s="46"/>
      <c r="E1327" s="46"/>
      <c r="K1327" s="47"/>
      <c r="AH1327" s="42"/>
      <c r="AI1327" s="42"/>
      <c r="AJ1327" s="42"/>
      <c r="AK1327" s="42"/>
      <c r="AL1327" s="42"/>
      <c r="AM1327" s="42"/>
      <c r="AN1327" s="42"/>
      <c r="AO1327" s="42"/>
      <c r="AP1327" s="42"/>
      <c r="AQ1327" s="42"/>
      <c r="AR1327" s="42"/>
      <c r="AS1327" s="42"/>
      <c r="AT1327" s="42"/>
      <c r="AU1327" s="41"/>
      <c r="AV1327" s="42"/>
      <c r="AZ1327" s="43"/>
      <c r="BA1327" s="43"/>
      <c r="BB1327" s="43"/>
      <c r="BC1327" s="43"/>
      <c r="BD1327" s="43"/>
    </row>
    <row r="1328" spans="2:56" s="15" customFormat="1" ht="15.75">
      <c r="B1328" s="45"/>
      <c r="C1328" s="45"/>
      <c r="D1328" s="46"/>
      <c r="E1328" s="46"/>
      <c r="K1328" s="47"/>
      <c r="AH1328" s="42"/>
      <c r="AI1328" s="42"/>
      <c r="AJ1328" s="42"/>
      <c r="AK1328" s="42"/>
      <c r="AL1328" s="42"/>
      <c r="AM1328" s="42"/>
      <c r="AN1328" s="42"/>
      <c r="AO1328" s="42"/>
      <c r="AP1328" s="42"/>
      <c r="AQ1328" s="42"/>
      <c r="AR1328" s="42"/>
      <c r="AS1328" s="42"/>
      <c r="AT1328" s="42"/>
      <c r="AU1328" s="41"/>
      <c r="AV1328" s="42"/>
      <c r="AZ1328" s="43"/>
      <c r="BA1328" s="43"/>
      <c r="BB1328" s="43"/>
      <c r="BC1328" s="43"/>
      <c r="BD1328" s="43"/>
    </row>
    <row r="1329" spans="2:56" s="15" customFormat="1" ht="15.75">
      <c r="B1329" s="45"/>
      <c r="C1329" s="45"/>
      <c r="D1329" s="46"/>
      <c r="E1329" s="46"/>
      <c r="K1329" s="47"/>
      <c r="AH1329" s="42"/>
      <c r="AI1329" s="42"/>
      <c r="AJ1329" s="42"/>
      <c r="AK1329" s="42"/>
      <c r="AL1329" s="42"/>
      <c r="AM1329" s="42"/>
      <c r="AN1329" s="42"/>
      <c r="AO1329" s="42"/>
      <c r="AP1329" s="42"/>
      <c r="AQ1329" s="42"/>
      <c r="AR1329" s="42"/>
      <c r="AS1329" s="42"/>
      <c r="AT1329" s="42"/>
      <c r="AU1329" s="41"/>
      <c r="AV1329" s="42"/>
      <c r="AZ1329" s="43"/>
      <c r="BA1329" s="43"/>
      <c r="BB1329" s="43"/>
      <c r="BC1329" s="43"/>
      <c r="BD1329" s="43"/>
    </row>
    <row r="1330" spans="2:56" s="15" customFormat="1" ht="15.75">
      <c r="B1330" s="45"/>
      <c r="C1330" s="45"/>
      <c r="D1330" s="46"/>
      <c r="E1330" s="46"/>
      <c r="K1330" s="47"/>
      <c r="AH1330" s="42"/>
      <c r="AI1330" s="42"/>
      <c r="AJ1330" s="42"/>
      <c r="AK1330" s="42"/>
      <c r="AL1330" s="42"/>
      <c r="AM1330" s="42"/>
      <c r="AN1330" s="42"/>
      <c r="AO1330" s="42"/>
      <c r="AP1330" s="42"/>
      <c r="AQ1330" s="42"/>
      <c r="AR1330" s="42"/>
      <c r="AS1330" s="42"/>
      <c r="AT1330" s="42"/>
      <c r="AU1330" s="41"/>
      <c r="AV1330" s="42"/>
      <c r="AZ1330" s="43"/>
      <c r="BA1330" s="43"/>
      <c r="BB1330" s="43"/>
      <c r="BC1330" s="43"/>
      <c r="BD1330" s="43"/>
    </row>
    <row r="1331" spans="2:56" s="15" customFormat="1" ht="15.75">
      <c r="B1331" s="45"/>
      <c r="C1331" s="45"/>
      <c r="D1331" s="46"/>
      <c r="E1331" s="46"/>
      <c r="K1331" s="47"/>
      <c r="AH1331" s="42"/>
      <c r="AI1331" s="42"/>
      <c r="AJ1331" s="42"/>
      <c r="AK1331" s="42"/>
      <c r="AL1331" s="42"/>
      <c r="AM1331" s="42"/>
      <c r="AN1331" s="42"/>
      <c r="AO1331" s="42"/>
      <c r="AP1331" s="42"/>
      <c r="AQ1331" s="42"/>
      <c r="AR1331" s="42"/>
      <c r="AS1331" s="42"/>
      <c r="AT1331" s="42"/>
      <c r="AU1331" s="41"/>
      <c r="AV1331" s="42"/>
      <c r="AZ1331" s="43"/>
      <c r="BA1331" s="43"/>
      <c r="BB1331" s="43"/>
      <c r="BC1331" s="43"/>
      <c r="BD1331" s="43"/>
    </row>
    <row r="1332" spans="2:56" s="15" customFormat="1" ht="15.75">
      <c r="B1332" s="45"/>
      <c r="C1332" s="45"/>
      <c r="D1332" s="46"/>
      <c r="E1332" s="46"/>
      <c r="K1332" s="47"/>
      <c r="AH1332" s="42"/>
      <c r="AI1332" s="42"/>
      <c r="AJ1332" s="42"/>
      <c r="AK1332" s="42"/>
      <c r="AL1332" s="42"/>
      <c r="AM1332" s="42"/>
      <c r="AN1332" s="42"/>
      <c r="AO1332" s="42"/>
      <c r="AP1332" s="42"/>
      <c r="AQ1332" s="42"/>
      <c r="AR1332" s="42"/>
      <c r="AS1332" s="42"/>
      <c r="AT1332" s="42"/>
      <c r="AU1332" s="41"/>
      <c r="AV1332" s="42"/>
      <c r="AZ1332" s="43"/>
      <c r="BA1332" s="43"/>
      <c r="BB1332" s="43"/>
      <c r="BC1332" s="43"/>
      <c r="BD1332" s="43"/>
    </row>
    <row r="1333" spans="2:56" s="15" customFormat="1" ht="15.75">
      <c r="B1333" s="45"/>
      <c r="C1333" s="45"/>
      <c r="D1333" s="46"/>
      <c r="E1333" s="46"/>
      <c r="K1333" s="47"/>
      <c r="AH1333" s="42"/>
      <c r="AI1333" s="42"/>
      <c r="AJ1333" s="42"/>
      <c r="AK1333" s="42"/>
      <c r="AL1333" s="42"/>
      <c r="AM1333" s="42"/>
      <c r="AN1333" s="42"/>
      <c r="AO1333" s="42"/>
      <c r="AP1333" s="42"/>
      <c r="AQ1333" s="42"/>
      <c r="AR1333" s="42"/>
      <c r="AS1333" s="42"/>
      <c r="AT1333" s="42"/>
      <c r="AU1333" s="41"/>
      <c r="AV1333" s="42"/>
      <c r="AZ1333" s="43"/>
      <c r="BA1333" s="43"/>
      <c r="BB1333" s="43"/>
      <c r="BC1333" s="43"/>
      <c r="BD1333" s="43"/>
    </row>
    <row r="1334" spans="2:56" s="15" customFormat="1" ht="15.75">
      <c r="B1334" s="45"/>
      <c r="C1334" s="45"/>
      <c r="D1334" s="46"/>
      <c r="E1334" s="46"/>
      <c r="K1334" s="47"/>
      <c r="AH1334" s="42"/>
      <c r="AI1334" s="42"/>
      <c r="AJ1334" s="42"/>
      <c r="AK1334" s="42"/>
      <c r="AL1334" s="42"/>
      <c r="AM1334" s="42"/>
      <c r="AN1334" s="42"/>
      <c r="AO1334" s="42"/>
      <c r="AP1334" s="42"/>
      <c r="AQ1334" s="42"/>
      <c r="AR1334" s="42"/>
      <c r="AS1334" s="42"/>
      <c r="AT1334" s="42"/>
      <c r="AU1334" s="41"/>
      <c r="AV1334" s="42"/>
      <c r="AZ1334" s="43"/>
      <c r="BA1334" s="43"/>
      <c r="BB1334" s="43"/>
      <c r="BC1334" s="43"/>
      <c r="BD1334" s="43"/>
    </row>
    <row r="1335" spans="2:56" s="15" customFormat="1" ht="15.75">
      <c r="B1335" s="45"/>
      <c r="C1335" s="45"/>
      <c r="D1335" s="46"/>
      <c r="E1335" s="46"/>
      <c r="K1335" s="47"/>
      <c r="AH1335" s="42"/>
      <c r="AI1335" s="42"/>
      <c r="AJ1335" s="42"/>
      <c r="AK1335" s="42"/>
      <c r="AL1335" s="42"/>
      <c r="AM1335" s="42"/>
      <c r="AN1335" s="42"/>
      <c r="AO1335" s="42"/>
      <c r="AP1335" s="42"/>
      <c r="AQ1335" s="42"/>
      <c r="AR1335" s="42"/>
      <c r="AS1335" s="42"/>
      <c r="AT1335" s="42"/>
      <c r="AU1335" s="41"/>
      <c r="AV1335" s="42"/>
      <c r="AZ1335" s="43"/>
      <c r="BA1335" s="43"/>
      <c r="BB1335" s="43"/>
      <c r="BC1335" s="43"/>
      <c r="BD1335" s="43"/>
    </row>
    <row r="1336" spans="2:56" s="15" customFormat="1" ht="15.75">
      <c r="B1336" s="45"/>
      <c r="C1336" s="45"/>
      <c r="D1336" s="46"/>
      <c r="E1336" s="46"/>
      <c r="K1336" s="47"/>
      <c r="AH1336" s="42"/>
      <c r="AI1336" s="42"/>
      <c r="AJ1336" s="42"/>
      <c r="AK1336" s="42"/>
      <c r="AL1336" s="42"/>
      <c r="AM1336" s="42"/>
      <c r="AN1336" s="42"/>
      <c r="AO1336" s="42"/>
      <c r="AP1336" s="42"/>
      <c r="AQ1336" s="42"/>
      <c r="AR1336" s="42"/>
      <c r="AS1336" s="42"/>
      <c r="AT1336" s="42"/>
      <c r="AU1336" s="41"/>
      <c r="AV1336" s="42"/>
      <c r="AZ1336" s="43"/>
      <c r="BA1336" s="43"/>
      <c r="BB1336" s="43"/>
      <c r="BC1336" s="43"/>
      <c r="BD1336" s="43"/>
    </row>
    <row r="1337" spans="2:56" s="15" customFormat="1" ht="15.75">
      <c r="B1337" s="45"/>
      <c r="C1337" s="45"/>
      <c r="D1337" s="46"/>
      <c r="E1337" s="46"/>
      <c r="K1337" s="47"/>
      <c r="AH1337" s="42"/>
      <c r="AI1337" s="42"/>
      <c r="AJ1337" s="42"/>
      <c r="AK1337" s="42"/>
      <c r="AL1337" s="42"/>
      <c r="AM1337" s="42"/>
      <c r="AN1337" s="42"/>
      <c r="AO1337" s="42"/>
      <c r="AP1337" s="42"/>
      <c r="AQ1337" s="42"/>
      <c r="AR1337" s="42"/>
      <c r="AS1337" s="42"/>
      <c r="AT1337" s="42"/>
      <c r="AU1337" s="41"/>
      <c r="AV1337" s="42"/>
      <c r="AZ1337" s="43"/>
      <c r="BA1337" s="43"/>
      <c r="BB1337" s="43"/>
      <c r="BC1337" s="43"/>
      <c r="BD1337" s="43"/>
    </row>
    <row r="1338" spans="2:56" s="15" customFormat="1" ht="15.75">
      <c r="B1338" s="45"/>
      <c r="C1338" s="45"/>
      <c r="D1338" s="46"/>
      <c r="E1338" s="46"/>
      <c r="K1338" s="47"/>
      <c r="AH1338" s="42"/>
      <c r="AI1338" s="42"/>
      <c r="AJ1338" s="42"/>
      <c r="AK1338" s="42"/>
      <c r="AL1338" s="42"/>
      <c r="AM1338" s="42"/>
      <c r="AN1338" s="42"/>
      <c r="AO1338" s="42"/>
      <c r="AP1338" s="42"/>
      <c r="AQ1338" s="42"/>
      <c r="AR1338" s="42"/>
      <c r="AS1338" s="42"/>
      <c r="AT1338" s="42"/>
      <c r="AU1338" s="41"/>
      <c r="AV1338" s="42"/>
      <c r="AZ1338" s="43"/>
      <c r="BA1338" s="43"/>
      <c r="BB1338" s="43"/>
      <c r="BC1338" s="43"/>
      <c r="BD1338" s="43"/>
    </row>
    <row r="1339" spans="2:56" s="15" customFormat="1" ht="15.75">
      <c r="B1339" s="45"/>
      <c r="C1339" s="45"/>
      <c r="D1339" s="46"/>
      <c r="E1339" s="46"/>
      <c r="K1339" s="47"/>
      <c r="AH1339" s="42"/>
      <c r="AI1339" s="42"/>
      <c r="AJ1339" s="42"/>
      <c r="AK1339" s="42"/>
      <c r="AL1339" s="42"/>
      <c r="AM1339" s="42"/>
      <c r="AN1339" s="42"/>
      <c r="AO1339" s="42"/>
      <c r="AP1339" s="42"/>
      <c r="AQ1339" s="42"/>
      <c r="AR1339" s="42"/>
      <c r="AS1339" s="42"/>
      <c r="AT1339" s="42"/>
      <c r="AU1339" s="41"/>
      <c r="AV1339" s="42"/>
      <c r="AZ1339" s="43"/>
      <c r="BA1339" s="43"/>
      <c r="BB1339" s="43"/>
      <c r="BC1339" s="43"/>
      <c r="BD1339" s="43"/>
    </row>
    <row r="1340" spans="2:56" s="15" customFormat="1" ht="15.75">
      <c r="B1340" s="45"/>
      <c r="C1340" s="45"/>
      <c r="D1340" s="46"/>
      <c r="E1340" s="46"/>
      <c r="K1340" s="47"/>
      <c r="AH1340" s="42"/>
      <c r="AI1340" s="42"/>
      <c r="AJ1340" s="42"/>
      <c r="AK1340" s="42"/>
      <c r="AL1340" s="42"/>
      <c r="AM1340" s="42"/>
      <c r="AN1340" s="42"/>
      <c r="AO1340" s="42"/>
      <c r="AP1340" s="42"/>
      <c r="AQ1340" s="42"/>
      <c r="AR1340" s="42"/>
      <c r="AS1340" s="42"/>
      <c r="AT1340" s="42"/>
      <c r="AU1340" s="41"/>
      <c r="AV1340" s="42"/>
      <c r="AZ1340" s="43"/>
      <c r="BA1340" s="43"/>
      <c r="BB1340" s="43"/>
      <c r="BC1340" s="43"/>
      <c r="BD1340" s="43"/>
    </row>
    <row r="1341" spans="2:56" s="15" customFormat="1" ht="15.75">
      <c r="B1341" s="45"/>
      <c r="C1341" s="45"/>
      <c r="D1341" s="46"/>
      <c r="E1341" s="46"/>
      <c r="K1341" s="47"/>
      <c r="AH1341" s="42"/>
      <c r="AI1341" s="42"/>
      <c r="AJ1341" s="42"/>
      <c r="AK1341" s="42"/>
      <c r="AL1341" s="42"/>
      <c r="AM1341" s="42"/>
      <c r="AN1341" s="42"/>
      <c r="AO1341" s="42"/>
      <c r="AP1341" s="42"/>
      <c r="AQ1341" s="42"/>
      <c r="AR1341" s="42"/>
      <c r="AS1341" s="42"/>
      <c r="AT1341" s="42"/>
      <c r="AU1341" s="41"/>
      <c r="AV1341" s="42"/>
      <c r="AZ1341" s="43"/>
      <c r="BA1341" s="43"/>
      <c r="BB1341" s="43"/>
      <c r="BC1341" s="43"/>
      <c r="BD1341" s="43"/>
    </row>
    <row r="1342" spans="2:56" s="15" customFormat="1" ht="15.75">
      <c r="B1342" s="45"/>
      <c r="C1342" s="45"/>
      <c r="D1342" s="46"/>
      <c r="E1342" s="46"/>
      <c r="K1342" s="47"/>
      <c r="AH1342" s="42"/>
      <c r="AI1342" s="42"/>
      <c r="AJ1342" s="42"/>
      <c r="AK1342" s="42"/>
      <c r="AL1342" s="42"/>
      <c r="AM1342" s="42"/>
      <c r="AN1342" s="42"/>
      <c r="AO1342" s="42"/>
      <c r="AP1342" s="42"/>
      <c r="AQ1342" s="42"/>
      <c r="AR1342" s="42"/>
      <c r="AS1342" s="42"/>
      <c r="AT1342" s="42"/>
      <c r="AU1342" s="41"/>
      <c r="AV1342" s="42"/>
      <c r="AZ1342" s="43"/>
      <c r="BA1342" s="43"/>
      <c r="BB1342" s="43"/>
      <c r="BC1342" s="43"/>
      <c r="BD1342" s="43"/>
    </row>
    <row r="1343" spans="2:56" s="15" customFormat="1" ht="15.75">
      <c r="B1343" s="45"/>
      <c r="C1343" s="45"/>
      <c r="D1343" s="46"/>
      <c r="E1343" s="46"/>
      <c r="K1343" s="47"/>
      <c r="AH1343" s="42"/>
      <c r="AI1343" s="42"/>
      <c r="AJ1343" s="42"/>
      <c r="AK1343" s="42"/>
      <c r="AL1343" s="42"/>
      <c r="AM1343" s="42"/>
      <c r="AN1343" s="42"/>
      <c r="AO1343" s="42"/>
      <c r="AP1343" s="42"/>
      <c r="AQ1343" s="42"/>
      <c r="AR1343" s="42"/>
      <c r="AS1343" s="42"/>
      <c r="AT1343" s="42"/>
      <c r="AU1343" s="41"/>
      <c r="AV1343" s="42"/>
      <c r="AZ1343" s="43"/>
      <c r="BA1343" s="43"/>
      <c r="BB1343" s="43"/>
      <c r="BC1343" s="43"/>
      <c r="BD1343" s="43"/>
    </row>
    <row r="1344" spans="2:56" s="15" customFormat="1" ht="15.75">
      <c r="B1344" s="45"/>
      <c r="C1344" s="45"/>
      <c r="D1344" s="46"/>
      <c r="E1344" s="46"/>
      <c r="K1344" s="47"/>
      <c r="AH1344" s="42"/>
      <c r="AI1344" s="42"/>
      <c r="AJ1344" s="42"/>
      <c r="AK1344" s="42"/>
      <c r="AL1344" s="42"/>
      <c r="AM1344" s="42"/>
      <c r="AN1344" s="42"/>
      <c r="AO1344" s="42"/>
      <c r="AP1344" s="42"/>
      <c r="AQ1344" s="42"/>
      <c r="AR1344" s="42"/>
      <c r="AS1344" s="42"/>
      <c r="AT1344" s="42"/>
      <c r="AU1344" s="41"/>
      <c r="AV1344" s="42"/>
      <c r="AZ1344" s="43"/>
      <c r="BA1344" s="43"/>
      <c r="BB1344" s="43"/>
      <c r="BC1344" s="43"/>
      <c r="BD1344" s="43"/>
    </row>
    <row r="1345" spans="2:56" s="15" customFormat="1" ht="15.75">
      <c r="B1345" s="45"/>
      <c r="C1345" s="45"/>
      <c r="D1345" s="46"/>
      <c r="E1345" s="46"/>
      <c r="K1345" s="47"/>
      <c r="AH1345" s="42"/>
      <c r="AI1345" s="42"/>
      <c r="AJ1345" s="42"/>
      <c r="AK1345" s="42"/>
      <c r="AL1345" s="42"/>
      <c r="AM1345" s="42"/>
      <c r="AN1345" s="42"/>
      <c r="AO1345" s="42"/>
      <c r="AP1345" s="42"/>
      <c r="AQ1345" s="42"/>
      <c r="AR1345" s="42"/>
      <c r="AS1345" s="42"/>
      <c r="AT1345" s="42"/>
      <c r="AU1345" s="41"/>
      <c r="AV1345" s="42"/>
      <c r="AZ1345" s="43"/>
      <c r="BA1345" s="43"/>
      <c r="BB1345" s="43"/>
      <c r="BC1345" s="43"/>
      <c r="BD1345" s="43"/>
    </row>
    <row r="1346" spans="2:56" s="15" customFormat="1" ht="15.75">
      <c r="B1346" s="45"/>
      <c r="C1346" s="45"/>
      <c r="D1346" s="46"/>
      <c r="E1346" s="46"/>
      <c r="K1346" s="47"/>
      <c r="AH1346" s="42"/>
      <c r="AI1346" s="42"/>
      <c r="AJ1346" s="42"/>
      <c r="AK1346" s="42"/>
      <c r="AL1346" s="42"/>
      <c r="AM1346" s="42"/>
      <c r="AN1346" s="42"/>
      <c r="AO1346" s="42"/>
      <c r="AP1346" s="42"/>
      <c r="AQ1346" s="42"/>
      <c r="AR1346" s="42"/>
      <c r="AS1346" s="42"/>
      <c r="AT1346" s="42"/>
      <c r="AU1346" s="41"/>
      <c r="AV1346" s="42"/>
      <c r="AZ1346" s="43"/>
      <c r="BA1346" s="43"/>
      <c r="BB1346" s="43"/>
      <c r="BC1346" s="43"/>
      <c r="BD1346" s="43"/>
    </row>
    <row r="1347" spans="2:56" s="15" customFormat="1" ht="15.75">
      <c r="B1347" s="45"/>
      <c r="C1347" s="45"/>
      <c r="D1347" s="46"/>
      <c r="E1347" s="46"/>
      <c r="K1347" s="47"/>
      <c r="AH1347" s="42"/>
      <c r="AI1347" s="42"/>
      <c r="AJ1347" s="42"/>
      <c r="AK1347" s="42"/>
      <c r="AL1347" s="42"/>
      <c r="AM1347" s="42"/>
      <c r="AN1347" s="42"/>
      <c r="AO1347" s="42"/>
      <c r="AP1347" s="42"/>
      <c r="AQ1347" s="42"/>
      <c r="AR1347" s="42"/>
      <c r="AS1347" s="42"/>
      <c r="AT1347" s="42"/>
      <c r="AU1347" s="41"/>
      <c r="AV1347" s="42"/>
      <c r="AZ1347" s="43"/>
      <c r="BA1347" s="43"/>
      <c r="BB1347" s="43"/>
      <c r="BC1347" s="43"/>
      <c r="BD1347" s="43"/>
    </row>
    <row r="1348" spans="2:56" s="15" customFormat="1" ht="15.75">
      <c r="B1348" s="45"/>
      <c r="C1348" s="45"/>
      <c r="D1348" s="46"/>
      <c r="E1348" s="46"/>
      <c r="K1348" s="47"/>
      <c r="AH1348" s="42"/>
      <c r="AI1348" s="42"/>
      <c r="AJ1348" s="42"/>
      <c r="AK1348" s="42"/>
      <c r="AL1348" s="42"/>
      <c r="AM1348" s="42"/>
      <c r="AN1348" s="42"/>
      <c r="AO1348" s="42"/>
      <c r="AP1348" s="42"/>
      <c r="AQ1348" s="42"/>
      <c r="AR1348" s="42"/>
      <c r="AS1348" s="42"/>
      <c r="AT1348" s="42"/>
      <c r="AU1348" s="41"/>
      <c r="AV1348" s="42"/>
      <c r="AZ1348" s="43"/>
      <c r="BA1348" s="43"/>
      <c r="BB1348" s="43"/>
      <c r="BC1348" s="43"/>
      <c r="BD1348" s="43"/>
    </row>
    <row r="1349" spans="2:56" s="15" customFormat="1" ht="15.75">
      <c r="B1349" s="45"/>
      <c r="C1349" s="45"/>
      <c r="D1349" s="46"/>
      <c r="E1349" s="46"/>
      <c r="K1349" s="47"/>
      <c r="AH1349" s="42"/>
      <c r="AI1349" s="42"/>
      <c r="AJ1349" s="42"/>
      <c r="AK1349" s="42"/>
      <c r="AL1349" s="42"/>
      <c r="AM1349" s="42"/>
      <c r="AN1349" s="42"/>
      <c r="AO1349" s="42"/>
      <c r="AP1349" s="42"/>
      <c r="AQ1349" s="42"/>
      <c r="AR1349" s="42"/>
      <c r="AS1349" s="42"/>
      <c r="AT1349" s="42"/>
      <c r="AU1349" s="41"/>
      <c r="AV1349" s="42"/>
      <c r="AZ1349" s="43"/>
      <c r="BA1349" s="43"/>
      <c r="BB1349" s="43"/>
      <c r="BC1349" s="43"/>
      <c r="BD1349" s="43"/>
    </row>
    <row r="1350" spans="2:56" s="15" customFormat="1" ht="15.75">
      <c r="B1350" s="45"/>
      <c r="C1350" s="45"/>
      <c r="D1350" s="46"/>
      <c r="E1350" s="46"/>
      <c r="K1350" s="47"/>
      <c r="AH1350" s="42"/>
      <c r="AI1350" s="42"/>
      <c r="AJ1350" s="42"/>
      <c r="AK1350" s="42"/>
      <c r="AL1350" s="42"/>
      <c r="AM1350" s="42"/>
      <c r="AN1350" s="42"/>
      <c r="AO1350" s="42"/>
      <c r="AP1350" s="42"/>
      <c r="AQ1350" s="42"/>
      <c r="AR1350" s="42"/>
      <c r="AS1350" s="42"/>
      <c r="AT1350" s="42"/>
      <c r="AU1350" s="41"/>
      <c r="AV1350" s="42"/>
      <c r="AZ1350" s="43"/>
      <c r="BA1350" s="43"/>
      <c r="BB1350" s="43"/>
      <c r="BC1350" s="43"/>
      <c r="BD1350" s="43"/>
    </row>
    <row r="1351" spans="2:56" s="15" customFormat="1" ht="15.75">
      <c r="B1351" s="45"/>
      <c r="C1351" s="45"/>
      <c r="D1351" s="46"/>
      <c r="E1351" s="46"/>
      <c r="K1351" s="47"/>
      <c r="AH1351" s="42"/>
      <c r="AI1351" s="42"/>
      <c r="AJ1351" s="42"/>
      <c r="AK1351" s="42"/>
      <c r="AL1351" s="42"/>
      <c r="AM1351" s="42"/>
      <c r="AN1351" s="42"/>
      <c r="AO1351" s="42"/>
      <c r="AP1351" s="42"/>
      <c r="AQ1351" s="42"/>
      <c r="AR1351" s="42"/>
      <c r="AS1351" s="42"/>
      <c r="AT1351" s="42"/>
      <c r="AU1351" s="41"/>
      <c r="AV1351" s="42"/>
      <c r="AZ1351" s="43"/>
      <c r="BA1351" s="43"/>
      <c r="BB1351" s="43"/>
      <c r="BC1351" s="43"/>
      <c r="BD1351" s="43"/>
    </row>
    <row r="1352" spans="2:56" s="15" customFormat="1" ht="15.75">
      <c r="B1352" s="45"/>
      <c r="C1352" s="45"/>
      <c r="D1352" s="46"/>
      <c r="E1352" s="46"/>
      <c r="K1352" s="47"/>
      <c r="AH1352" s="42"/>
      <c r="AI1352" s="42"/>
      <c r="AJ1352" s="42"/>
      <c r="AK1352" s="42"/>
      <c r="AL1352" s="42"/>
      <c r="AM1352" s="42"/>
      <c r="AN1352" s="42"/>
      <c r="AO1352" s="42"/>
      <c r="AP1352" s="42"/>
      <c r="AQ1352" s="42"/>
      <c r="AR1352" s="42"/>
      <c r="AS1352" s="42"/>
      <c r="AT1352" s="42"/>
      <c r="AU1352" s="41"/>
      <c r="AV1352" s="42"/>
      <c r="AZ1352" s="43"/>
      <c r="BA1352" s="43"/>
      <c r="BB1352" s="43"/>
      <c r="BC1352" s="43"/>
      <c r="BD1352" s="43"/>
    </row>
    <row r="1353" spans="2:56" s="15" customFormat="1" ht="15.75">
      <c r="B1353" s="45"/>
      <c r="C1353" s="45"/>
      <c r="D1353" s="46"/>
      <c r="E1353" s="46"/>
      <c r="K1353" s="47"/>
      <c r="AH1353" s="42"/>
      <c r="AI1353" s="42"/>
      <c r="AJ1353" s="42"/>
      <c r="AK1353" s="42"/>
      <c r="AL1353" s="42"/>
      <c r="AM1353" s="42"/>
      <c r="AN1353" s="42"/>
      <c r="AO1353" s="42"/>
      <c r="AP1353" s="42"/>
      <c r="AQ1353" s="42"/>
      <c r="AR1353" s="42"/>
      <c r="AS1353" s="42"/>
      <c r="AT1353" s="42"/>
      <c r="AU1353" s="41"/>
      <c r="AV1353" s="42"/>
      <c r="AZ1353" s="43"/>
      <c r="BA1353" s="43"/>
      <c r="BB1353" s="43"/>
      <c r="BC1353" s="43"/>
      <c r="BD1353" s="43"/>
    </row>
    <row r="1354" spans="2:56" s="15" customFormat="1" ht="15.75">
      <c r="B1354" s="45"/>
      <c r="C1354" s="45"/>
      <c r="D1354" s="46"/>
      <c r="E1354" s="46"/>
      <c r="K1354" s="47"/>
      <c r="AH1354" s="42"/>
      <c r="AI1354" s="42"/>
      <c r="AJ1354" s="42"/>
      <c r="AK1354" s="42"/>
      <c r="AL1354" s="42"/>
      <c r="AM1354" s="42"/>
      <c r="AN1354" s="42"/>
      <c r="AO1354" s="42"/>
      <c r="AP1354" s="42"/>
      <c r="AQ1354" s="42"/>
      <c r="AR1354" s="42"/>
      <c r="AS1354" s="42"/>
      <c r="AT1354" s="42"/>
      <c r="AU1354" s="41"/>
      <c r="AV1354" s="42"/>
      <c r="AZ1354" s="43"/>
      <c r="BA1354" s="43"/>
      <c r="BB1354" s="43"/>
      <c r="BC1354" s="43"/>
      <c r="BD1354" s="43"/>
    </row>
    <row r="1355" spans="2:56" s="15" customFormat="1" ht="15.75">
      <c r="B1355" s="45"/>
      <c r="C1355" s="45"/>
      <c r="D1355" s="46"/>
      <c r="E1355" s="46"/>
      <c r="K1355" s="47"/>
      <c r="AH1355" s="42"/>
      <c r="AI1355" s="42"/>
      <c r="AJ1355" s="42"/>
      <c r="AK1355" s="42"/>
      <c r="AL1355" s="42"/>
      <c r="AM1355" s="42"/>
      <c r="AN1355" s="42"/>
      <c r="AO1355" s="42"/>
      <c r="AP1355" s="42"/>
      <c r="AQ1355" s="42"/>
      <c r="AR1355" s="42"/>
      <c r="AS1355" s="42"/>
      <c r="AT1355" s="42"/>
      <c r="AU1355" s="41"/>
      <c r="AV1355" s="42"/>
      <c r="AZ1355" s="43"/>
      <c r="BA1355" s="43"/>
      <c r="BB1355" s="43"/>
      <c r="BC1355" s="43"/>
      <c r="BD1355" s="43"/>
    </row>
    <row r="1356" spans="2:56" s="15" customFormat="1" ht="15.75">
      <c r="B1356" s="45"/>
      <c r="C1356" s="45"/>
      <c r="D1356" s="46"/>
      <c r="E1356" s="46"/>
      <c r="K1356" s="47"/>
      <c r="AH1356" s="42"/>
      <c r="AI1356" s="42"/>
      <c r="AJ1356" s="42"/>
      <c r="AK1356" s="42"/>
      <c r="AL1356" s="42"/>
      <c r="AM1356" s="42"/>
      <c r="AN1356" s="42"/>
      <c r="AO1356" s="42"/>
      <c r="AP1356" s="42"/>
      <c r="AQ1356" s="42"/>
      <c r="AR1356" s="42"/>
      <c r="AS1356" s="42"/>
      <c r="AT1356" s="42"/>
      <c r="AU1356" s="41"/>
      <c r="AV1356" s="42"/>
      <c r="AZ1356" s="43"/>
      <c r="BA1356" s="43"/>
      <c r="BB1356" s="43"/>
      <c r="BC1356" s="43"/>
      <c r="BD1356" s="43"/>
    </row>
    <row r="1357" spans="2:56" s="15" customFormat="1" ht="15.75">
      <c r="B1357" s="45"/>
      <c r="C1357" s="45"/>
      <c r="D1357" s="46"/>
      <c r="E1357" s="46"/>
      <c r="K1357" s="47"/>
      <c r="AH1357" s="42"/>
      <c r="AI1357" s="42"/>
      <c r="AJ1357" s="42"/>
      <c r="AK1357" s="42"/>
      <c r="AL1357" s="42"/>
      <c r="AM1357" s="42"/>
      <c r="AN1357" s="42"/>
      <c r="AO1357" s="42"/>
      <c r="AP1357" s="42"/>
      <c r="AQ1357" s="42"/>
      <c r="AR1357" s="42"/>
      <c r="AS1357" s="42"/>
      <c r="AT1357" s="42"/>
      <c r="AU1357" s="41"/>
      <c r="AV1357" s="42"/>
      <c r="AZ1357" s="43"/>
      <c r="BA1357" s="43"/>
      <c r="BB1357" s="43"/>
      <c r="BC1357" s="43"/>
      <c r="BD1357" s="43"/>
    </row>
    <row r="1358" spans="2:56" s="15" customFormat="1" ht="15.75">
      <c r="B1358" s="45"/>
      <c r="C1358" s="45"/>
      <c r="D1358" s="46"/>
      <c r="E1358" s="46"/>
      <c r="K1358" s="47"/>
      <c r="AH1358" s="42"/>
      <c r="AI1358" s="42"/>
      <c r="AJ1358" s="42"/>
      <c r="AK1358" s="42"/>
      <c r="AL1358" s="42"/>
      <c r="AM1358" s="42"/>
      <c r="AN1358" s="42"/>
      <c r="AO1358" s="42"/>
      <c r="AP1358" s="42"/>
      <c r="AQ1358" s="42"/>
      <c r="AR1358" s="42"/>
      <c r="AS1358" s="42"/>
      <c r="AT1358" s="42"/>
      <c r="AU1358" s="41"/>
      <c r="AV1358" s="42"/>
      <c r="AZ1358" s="43"/>
      <c r="BA1358" s="43"/>
      <c r="BB1358" s="43"/>
      <c r="BC1358" s="43"/>
      <c r="BD1358" s="43"/>
    </row>
    <row r="1359" spans="2:56" s="15" customFormat="1" ht="15.75">
      <c r="B1359" s="45"/>
      <c r="C1359" s="45"/>
      <c r="D1359" s="46"/>
      <c r="E1359" s="46"/>
      <c r="K1359" s="47"/>
      <c r="AH1359" s="42"/>
      <c r="AI1359" s="42"/>
      <c r="AJ1359" s="42"/>
      <c r="AK1359" s="42"/>
      <c r="AL1359" s="42"/>
      <c r="AM1359" s="42"/>
      <c r="AN1359" s="42"/>
      <c r="AO1359" s="42"/>
      <c r="AP1359" s="42"/>
      <c r="AQ1359" s="42"/>
      <c r="AR1359" s="42"/>
      <c r="AS1359" s="42"/>
      <c r="AT1359" s="42"/>
      <c r="AU1359" s="41"/>
      <c r="AV1359" s="42"/>
      <c r="AZ1359" s="43"/>
      <c r="BA1359" s="43"/>
      <c r="BB1359" s="43"/>
      <c r="BC1359" s="43"/>
      <c r="BD1359" s="43"/>
    </row>
    <row r="1360" spans="2:56" s="15" customFormat="1" ht="15.75">
      <c r="B1360" s="45"/>
      <c r="C1360" s="45"/>
      <c r="D1360" s="46"/>
      <c r="E1360" s="46"/>
      <c r="K1360" s="47"/>
      <c r="AH1360" s="42"/>
      <c r="AI1360" s="42"/>
      <c r="AJ1360" s="42"/>
      <c r="AK1360" s="42"/>
      <c r="AL1360" s="42"/>
      <c r="AM1360" s="42"/>
      <c r="AN1360" s="42"/>
      <c r="AO1360" s="42"/>
      <c r="AP1360" s="42"/>
      <c r="AQ1360" s="42"/>
      <c r="AR1360" s="42"/>
      <c r="AS1360" s="42"/>
      <c r="AT1360" s="42"/>
      <c r="AU1360" s="41"/>
      <c r="AV1360" s="42"/>
      <c r="AZ1360" s="43"/>
      <c r="BA1360" s="43"/>
      <c r="BB1360" s="43"/>
      <c r="BC1360" s="43"/>
      <c r="BD1360" s="43"/>
    </row>
    <row r="1361" spans="2:56" s="15" customFormat="1" ht="15.75">
      <c r="B1361" s="45"/>
      <c r="C1361" s="45"/>
      <c r="D1361" s="46"/>
      <c r="E1361" s="46"/>
      <c r="K1361" s="47"/>
      <c r="AH1361" s="42"/>
      <c r="AI1361" s="42"/>
      <c r="AJ1361" s="42"/>
      <c r="AK1361" s="42"/>
      <c r="AL1361" s="42"/>
      <c r="AM1361" s="42"/>
      <c r="AN1361" s="42"/>
      <c r="AO1361" s="42"/>
      <c r="AP1361" s="42"/>
      <c r="AQ1361" s="42"/>
      <c r="AR1361" s="42"/>
      <c r="AS1361" s="42"/>
      <c r="AT1361" s="42"/>
      <c r="AU1361" s="41"/>
      <c r="AV1361" s="42"/>
      <c r="AZ1361" s="43"/>
      <c r="BA1361" s="43"/>
      <c r="BB1361" s="43"/>
      <c r="BC1361" s="43"/>
      <c r="BD1361" s="43"/>
    </row>
    <row r="1362" spans="2:56" s="15" customFormat="1" ht="15.75">
      <c r="B1362" s="45"/>
      <c r="C1362" s="45"/>
      <c r="D1362" s="46"/>
      <c r="E1362" s="46"/>
      <c r="K1362" s="47"/>
      <c r="AH1362" s="42"/>
      <c r="AI1362" s="42"/>
      <c r="AJ1362" s="42"/>
      <c r="AK1362" s="42"/>
      <c r="AL1362" s="42"/>
      <c r="AM1362" s="42"/>
      <c r="AN1362" s="42"/>
      <c r="AO1362" s="42"/>
      <c r="AP1362" s="42"/>
      <c r="AQ1362" s="42"/>
      <c r="AR1362" s="42"/>
      <c r="AS1362" s="42"/>
      <c r="AT1362" s="42"/>
      <c r="AU1362" s="41"/>
      <c r="AV1362" s="42"/>
      <c r="AZ1362" s="43"/>
      <c r="BA1362" s="43"/>
      <c r="BB1362" s="43"/>
      <c r="BC1362" s="43"/>
      <c r="BD1362" s="43"/>
    </row>
    <row r="1363" spans="2:56" s="15" customFormat="1" ht="15.75">
      <c r="B1363" s="45"/>
      <c r="C1363" s="45"/>
      <c r="D1363" s="46"/>
      <c r="E1363" s="46"/>
      <c r="K1363" s="47"/>
      <c r="AH1363" s="42"/>
      <c r="AI1363" s="42"/>
      <c r="AJ1363" s="42"/>
      <c r="AK1363" s="42"/>
      <c r="AL1363" s="42"/>
      <c r="AM1363" s="42"/>
      <c r="AN1363" s="42"/>
      <c r="AO1363" s="42"/>
      <c r="AP1363" s="42"/>
      <c r="AQ1363" s="42"/>
      <c r="AR1363" s="42"/>
      <c r="AS1363" s="42"/>
      <c r="AT1363" s="42"/>
      <c r="AU1363" s="41"/>
      <c r="AV1363" s="42"/>
      <c r="AZ1363" s="43"/>
      <c r="BA1363" s="43"/>
      <c r="BB1363" s="43"/>
      <c r="BC1363" s="43"/>
      <c r="BD1363" s="43"/>
    </row>
    <row r="1364" spans="2:56" s="15" customFormat="1" ht="15.75">
      <c r="B1364" s="45"/>
      <c r="C1364" s="45"/>
      <c r="D1364" s="46"/>
      <c r="E1364" s="46"/>
      <c r="K1364" s="47"/>
      <c r="AH1364" s="42"/>
      <c r="AI1364" s="42"/>
      <c r="AJ1364" s="42"/>
      <c r="AK1364" s="42"/>
      <c r="AL1364" s="42"/>
      <c r="AM1364" s="42"/>
      <c r="AN1364" s="42"/>
      <c r="AO1364" s="42"/>
      <c r="AP1364" s="42"/>
      <c r="AQ1364" s="42"/>
      <c r="AR1364" s="42"/>
      <c r="AS1364" s="42"/>
      <c r="AT1364" s="42"/>
      <c r="AU1364" s="41"/>
      <c r="AV1364" s="42"/>
      <c r="AZ1364" s="43"/>
      <c r="BA1364" s="43"/>
      <c r="BB1364" s="43"/>
      <c r="BC1364" s="43"/>
      <c r="BD1364" s="43"/>
    </row>
    <row r="1365" spans="2:56" s="15" customFormat="1" ht="15.75">
      <c r="B1365" s="45"/>
      <c r="C1365" s="45"/>
      <c r="D1365" s="46"/>
      <c r="E1365" s="46"/>
      <c r="K1365" s="47"/>
      <c r="AH1365" s="42"/>
      <c r="AI1365" s="42"/>
      <c r="AJ1365" s="42"/>
      <c r="AK1365" s="42"/>
      <c r="AL1365" s="42"/>
      <c r="AM1365" s="42"/>
      <c r="AN1365" s="42"/>
      <c r="AO1365" s="42"/>
      <c r="AP1365" s="42"/>
      <c r="AQ1365" s="42"/>
      <c r="AR1365" s="42"/>
      <c r="AS1365" s="42"/>
      <c r="AT1365" s="42"/>
      <c r="AU1365" s="41"/>
      <c r="AV1365" s="42"/>
      <c r="AZ1365" s="43"/>
      <c r="BA1365" s="43"/>
      <c r="BB1365" s="43"/>
      <c r="BC1365" s="43"/>
      <c r="BD1365" s="43"/>
    </row>
    <row r="1366" spans="2:56" s="15" customFormat="1" ht="15.75">
      <c r="B1366" s="45"/>
      <c r="C1366" s="45"/>
      <c r="D1366" s="46"/>
      <c r="E1366" s="46"/>
      <c r="K1366" s="47"/>
      <c r="AH1366" s="42"/>
      <c r="AI1366" s="42"/>
      <c r="AJ1366" s="42"/>
      <c r="AK1366" s="42"/>
      <c r="AL1366" s="42"/>
      <c r="AM1366" s="42"/>
      <c r="AN1366" s="42"/>
      <c r="AO1366" s="42"/>
      <c r="AP1366" s="42"/>
      <c r="AQ1366" s="42"/>
      <c r="AR1366" s="42"/>
      <c r="AS1366" s="42"/>
      <c r="AT1366" s="42"/>
      <c r="AU1366" s="41"/>
      <c r="AV1366" s="42"/>
      <c r="AZ1366" s="43"/>
      <c r="BA1366" s="43"/>
      <c r="BB1366" s="43"/>
      <c r="BC1366" s="43"/>
      <c r="BD1366" s="43"/>
    </row>
    <row r="1367" spans="2:56" s="15" customFormat="1" ht="15.75">
      <c r="B1367" s="45"/>
      <c r="C1367" s="45"/>
      <c r="D1367" s="46"/>
      <c r="E1367" s="46"/>
      <c r="K1367" s="47"/>
      <c r="AH1367" s="42"/>
      <c r="AI1367" s="42"/>
      <c r="AJ1367" s="42"/>
      <c r="AK1367" s="42"/>
      <c r="AL1367" s="42"/>
      <c r="AM1367" s="42"/>
      <c r="AN1367" s="42"/>
      <c r="AO1367" s="42"/>
      <c r="AP1367" s="42"/>
      <c r="AQ1367" s="42"/>
      <c r="AR1367" s="42"/>
      <c r="AS1367" s="42"/>
      <c r="AT1367" s="42"/>
      <c r="AU1367" s="41"/>
      <c r="AV1367" s="42"/>
      <c r="AZ1367" s="43"/>
      <c r="BA1367" s="43"/>
      <c r="BB1367" s="43"/>
      <c r="BC1367" s="43"/>
      <c r="BD1367" s="43"/>
    </row>
    <row r="1368" spans="2:56" s="15" customFormat="1" ht="15.75">
      <c r="B1368" s="45"/>
      <c r="C1368" s="45"/>
      <c r="D1368" s="46"/>
      <c r="E1368" s="46"/>
      <c r="K1368" s="47"/>
      <c r="AH1368" s="42"/>
      <c r="AI1368" s="42"/>
      <c r="AJ1368" s="42"/>
      <c r="AK1368" s="42"/>
      <c r="AL1368" s="42"/>
      <c r="AM1368" s="42"/>
      <c r="AN1368" s="42"/>
      <c r="AO1368" s="42"/>
      <c r="AP1368" s="42"/>
      <c r="AQ1368" s="42"/>
      <c r="AR1368" s="42"/>
      <c r="AS1368" s="42"/>
      <c r="AT1368" s="42"/>
      <c r="AU1368" s="41"/>
      <c r="AV1368" s="42"/>
      <c r="AZ1368" s="43"/>
      <c r="BA1368" s="43"/>
      <c r="BB1368" s="43"/>
      <c r="BC1368" s="43"/>
      <c r="BD1368" s="43"/>
    </row>
    <row r="1369" spans="2:56" s="15" customFormat="1" ht="15.75">
      <c r="B1369" s="45"/>
      <c r="C1369" s="45"/>
      <c r="D1369" s="46"/>
      <c r="E1369" s="46"/>
      <c r="K1369" s="47"/>
      <c r="AH1369" s="42"/>
      <c r="AI1369" s="42"/>
      <c r="AJ1369" s="42"/>
      <c r="AK1369" s="42"/>
      <c r="AL1369" s="42"/>
      <c r="AM1369" s="42"/>
      <c r="AN1369" s="42"/>
      <c r="AO1369" s="42"/>
      <c r="AP1369" s="42"/>
      <c r="AQ1369" s="42"/>
      <c r="AR1369" s="42"/>
      <c r="AS1369" s="42"/>
      <c r="AT1369" s="42"/>
      <c r="AU1369" s="41"/>
      <c r="AV1369" s="42"/>
      <c r="AZ1369" s="43"/>
      <c r="BA1369" s="43"/>
      <c r="BB1369" s="43"/>
      <c r="BC1369" s="43"/>
      <c r="BD1369" s="43"/>
    </row>
    <row r="1370" spans="2:56" s="15" customFormat="1" ht="15.75">
      <c r="B1370" s="45"/>
      <c r="C1370" s="45"/>
      <c r="D1370" s="46"/>
      <c r="E1370" s="46"/>
      <c r="K1370" s="47"/>
      <c r="AH1370" s="42"/>
      <c r="AI1370" s="42"/>
      <c r="AJ1370" s="42"/>
      <c r="AK1370" s="42"/>
      <c r="AL1370" s="42"/>
      <c r="AM1370" s="42"/>
      <c r="AN1370" s="42"/>
      <c r="AO1370" s="42"/>
      <c r="AP1370" s="42"/>
      <c r="AQ1370" s="42"/>
      <c r="AR1370" s="42"/>
      <c r="AS1370" s="42"/>
      <c r="AT1370" s="42"/>
      <c r="AU1370" s="41"/>
      <c r="AV1370" s="42"/>
      <c r="AZ1370" s="43"/>
      <c r="BA1370" s="43"/>
      <c r="BB1370" s="43"/>
      <c r="BC1370" s="43"/>
      <c r="BD1370" s="43"/>
    </row>
    <row r="1371" spans="2:56" s="15" customFormat="1" ht="15.75">
      <c r="B1371" s="45"/>
      <c r="C1371" s="45"/>
      <c r="D1371" s="46"/>
      <c r="E1371" s="46"/>
      <c r="K1371" s="47"/>
      <c r="AH1371" s="42"/>
      <c r="AI1371" s="42"/>
      <c r="AJ1371" s="42"/>
      <c r="AK1371" s="42"/>
      <c r="AL1371" s="42"/>
      <c r="AM1371" s="42"/>
      <c r="AN1371" s="42"/>
      <c r="AO1371" s="42"/>
      <c r="AP1371" s="42"/>
      <c r="AQ1371" s="42"/>
      <c r="AR1371" s="42"/>
      <c r="AS1371" s="42"/>
      <c r="AT1371" s="42"/>
      <c r="AU1371" s="41"/>
      <c r="AV1371" s="42"/>
      <c r="AZ1371" s="43"/>
      <c r="BA1371" s="43"/>
      <c r="BB1371" s="43"/>
      <c r="BC1371" s="43"/>
      <c r="BD1371" s="43"/>
    </row>
    <row r="1372" spans="2:56" s="15" customFormat="1" ht="15.75">
      <c r="B1372" s="45"/>
      <c r="C1372" s="45"/>
      <c r="D1372" s="46"/>
      <c r="E1372" s="46"/>
      <c r="K1372" s="47"/>
      <c r="AH1372" s="42"/>
      <c r="AI1372" s="42"/>
      <c r="AJ1372" s="42"/>
      <c r="AK1372" s="42"/>
      <c r="AL1372" s="42"/>
      <c r="AM1372" s="42"/>
      <c r="AN1372" s="42"/>
      <c r="AO1372" s="42"/>
      <c r="AP1372" s="42"/>
      <c r="AQ1372" s="42"/>
      <c r="AR1372" s="42"/>
      <c r="AS1372" s="42"/>
      <c r="AT1372" s="42"/>
      <c r="AU1372" s="41"/>
      <c r="AV1372" s="42"/>
      <c r="AZ1372" s="43"/>
      <c r="BA1372" s="43"/>
      <c r="BB1372" s="43"/>
      <c r="BC1372" s="43"/>
      <c r="BD1372" s="43"/>
    </row>
    <row r="1373" spans="2:56" s="15" customFormat="1" ht="15.75">
      <c r="B1373" s="45"/>
      <c r="C1373" s="45"/>
      <c r="D1373" s="46"/>
      <c r="E1373" s="46"/>
      <c r="K1373" s="47"/>
      <c r="AH1373" s="42"/>
      <c r="AI1373" s="42"/>
      <c r="AJ1373" s="42"/>
      <c r="AK1373" s="42"/>
      <c r="AL1373" s="42"/>
      <c r="AM1373" s="42"/>
      <c r="AN1373" s="42"/>
      <c r="AO1373" s="42"/>
      <c r="AP1373" s="42"/>
      <c r="AQ1373" s="42"/>
      <c r="AR1373" s="42"/>
      <c r="AS1373" s="42"/>
      <c r="AT1373" s="42"/>
      <c r="AU1373" s="41"/>
      <c r="AV1373" s="42"/>
      <c r="AZ1373" s="43"/>
      <c r="BA1373" s="43"/>
      <c r="BB1373" s="43"/>
      <c r="BC1373" s="43"/>
      <c r="BD1373" s="43"/>
    </row>
    <row r="1374" spans="2:56" s="15" customFormat="1" ht="15.75">
      <c r="B1374" s="45"/>
      <c r="C1374" s="45"/>
      <c r="D1374" s="46"/>
      <c r="E1374" s="46"/>
      <c r="K1374" s="47"/>
      <c r="AH1374" s="42"/>
      <c r="AI1374" s="42"/>
      <c r="AJ1374" s="42"/>
      <c r="AK1374" s="42"/>
      <c r="AL1374" s="42"/>
      <c r="AM1374" s="42"/>
      <c r="AN1374" s="42"/>
      <c r="AO1374" s="42"/>
      <c r="AP1374" s="42"/>
      <c r="AQ1374" s="42"/>
      <c r="AR1374" s="42"/>
      <c r="AS1374" s="42"/>
      <c r="AT1374" s="42"/>
      <c r="AU1374" s="41"/>
      <c r="AV1374" s="42"/>
      <c r="AZ1374" s="43"/>
      <c r="BA1374" s="43"/>
      <c r="BB1374" s="43"/>
      <c r="BC1374" s="43"/>
      <c r="BD1374" s="43"/>
    </row>
    <row r="1375" spans="2:56" s="15" customFormat="1" ht="15.75">
      <c r="B1375" s="45"/>
      <c r="C1375" s="45"/>
      <c r="D1375" s="46"/>
      <c r="E1375" s="46"/>
      <c r="K1375" s="47"/>
      <c r="AH1375" s="42"/>
      <c r="AI1375" s="42"/>
      <c r="AJ1375" s="42"/>
      <c r="AK1375" s="42"/>
      <c r="AL1375" s="42"/>
      <c r="AM1375" s="42"/>
      <c r="AN1375" s="42"/>
      <c r="AO1375" s="42"/>
      <c r="AP1375" s="42"/>
      <c r="AQ1375" s="42"/>
      <c r="AR1375" s="42"/>
      <c r="AS1375" s="42"/>
      <c r="AT1375" s="42"/>
      <c r="AU1375" s="41"/>
      <c r="AV1375" s="42"/>
      <c r="AZ1375" s="43"/>
      <c r="BA1375" s="43"/>
      <c r="BB1375" s="43"/>
      <c r="BC1375" s="43"/>
      <c r="BD1375" s="43"/>
    </row>
    <row r="1376" spans="2:56" s="15" customFormat="1" ht="15.75">
      <c r="B1376" s="45"/>
      <c r="C1376" s="45"/>
      <c r="D1376" s="46"/>
      <c r="E1376" s="46"/>
      <c r="K1376" s="47"/>
      <c r="AH1376" s="42"/>
      <c r="AI1376" s="42"/>
      <c r="AJ1376" s="42"/>
      <c r="AK1376" s="42"/>
      <c r="AL1376" s="42"/>
      <c r="AM1376" s="42"/>
      <c r="AN1376" s="42"/>
      <c r="AO1376" s="42"/>
      <c r="AP1376" s="42"/>
      <c r="AQ1376" s="42"/>
      <c r="AR1376" s="42"/>
      <c r="AS1376" s="42"/>
      <c r="AT1376" s="42"/>
      <c r="AU1376" s="41"/>
      <c r="AV1376" s="42"/>
      <c r="AZ1376" s="43"/>
      <c r="BA1376" s="43"/>
      <c r="BB1376" s="43"/>
      <c r="BC1376" s="43"/>
      <c r="BD1376" s="43"/>
    </row>
    <row r="1377" spans="2:56" s="15" customFormat="1" ht="15.75">
      <c r="B1377" s="45"/>
      <c r="C1377" s="45"/>
      <c r="D1377" s="46"/>
      <c r="E1377" s="46"/>
      <c r="K1377" s="47"/>
      <c r="AH1377" s="42"/>
      <c r="AI1377" s="42"/>
      <c r="AJ1377" s="42"/>
      <c r="AK1377" s="42"/>
      <c r="AL1377" s="42"/>
      <c r="AM1377" s="42"/>
      <c r="AN1377" s="42"/>
      <c r="AO1377" s="42"/>
      <c r="AP1377" s="42"/>
      <c r="AQ1377" s="42"/>
      <c r="AR1377" s="42"/>
      <c r="AS1377" s="42"/>
      <c r="AT1377" s="42"/>
      <c r="AU1377" s="41"/>
      <c r="AV1377" s="42"/>
      <c r="AZ1377" s="43"/>
      <c r="BA1377" s="43"/>
      <c r="BB1377" s="43"/>
      <c r="BC1377" s="43"/>
      <c r="BD1377" s="43"/>
    </row>
    <row r="1378" spans="2:56" s="15" customFormat="1" ht="15.75">
      <c r="B1378" s="45"/>
      <c r="C1378" s="45"/>
      <c r="D1378" s="46"/>
      <c r="E1378" s="46"/>
      <c r="K1378" s="47"/>
      <c r="AH1378" s="42"/>
      <c r="AI1378" s="42"/>
      <c r="AJ1378" s="42"/>
      <c r="AK1378" s="42"/>
      <c r="AL1378" s="42"/>
      <c r="AM1378" s="42"/>
      <c r="AN1378" s="42"/>
      <c r="AO1378" s="42"/>
      <c r="AP1378" s="42"/>
      <c r="AQ1378" s="42"/>
      <c r="AR1378" s="42"/>
      <c r="AS1378" s="42"/>
      <c r="AT1378" s="42"/>
      <c r="AU1378" s="41"/>
      <c r="AV1378" s="42"/>
      <c r="AZ1378" s="43"/>
      <c r="BA1378" s="43"/>
      <c r="BB1378" s="43"/>
      <c r="BC1378" s="43"/>
      <c r="BD1378" s="43"/>
    </row>
    <row r="1379" spans="2:56" s="15" customFormat="1" ht="15.75">
      <c r="B1379" s="45"/>
      <c r="C1379" s="45"/>
      <c r="D1379" s="46"/>
      <c r="E1379" s="46"/>
      <c r="K1379" s="47"/>
      <c r="AH1379" s="42"/>
      <c r="AI1379" s="42"/>
      <c r="AJ1379" s="42"/>
      <c r="AK1379" s="42"/>
      <c r="AL1379" s="42"/>
      <c r="AM1379" s="42"/>
      <c r="AN1379" s="42"/>
      <c r="AO1379" s="42"/>
      <c r="AP1379" s="42"/>
      <c r="AQ1379" s="42"/>
      <c r="AR1379" s="42"/>
      <c r="AS1379" s="42"/>
      <c r="AT1379" s="42"/>
      <c r="AU1379" s="41"/>
      <c r="AV1379" s="42"/>
      <c r="AZ1379" s="43"/>
      <c r="BA1379" s="43"/>
      <c r="BB1379" s="43"/>
      <c r="BC1379" s="43"/>
      <c r="BD1379" s="43"/>
    </row>
    <row r="1380" spans="2:56" s="15" customFormat="1" ht="15.75">
      <c r="B1380" s="45"/>
      <c r="C1380" s="45"/>
      <c r="D1380" s="46"/>
      <c r="E1380" s="46"/>
      <c r="K1380" s="47"/>
      <c r="AH1380" s="42"/>
      <c r="AI1380" s="42"/>
      <c r="AJ1380" s="42"/>
      <c r="AK1380" s="42"/>
      <c r="AL1380" s="42"/>
      <c r="AM1380" s="42"/>
      <c r="AN1380" s="42"/>
      <c r="AO1380" s="42"/>
      <c r="AP1380" s="42"/>
      <c r="AQ1380" s="42"/>
      <c r="AR1380" s="42"/>
      <c r="AS1380" s="42"/>
      <c r="AT1380" s="42"/>
      <c r="AU1380" s="41"/>
      <c r="AV1380" s="42"/>
      <c r="AZ1380" s="43"/>
      <c r="BA1380" s="43"/>
      <c r="BB1380" s="43"/>
      <c r="BC1380" s="43"/>
      <c r="BD1380" s="43"/>
    </row>
    <row r="1381" spans="2:56" s="15" customFormat="1" ht="15.75">
      <c r="B1381" s="45"/>
      <c r="C1381" s="45"/>
      <c r="D1381" s="46"/>
      <c r="E1381" s="46"/>
      <c r="K1381" s="47"/>
      <c r="AH1381" s="42"/>
      <c r="AI1381" s="42"/>
      <c r="AJ1381" s="42"/>
      <c r="AK1381" s="42"/>
      <c r="AL1381" s="42"/>
      <c r="AM1381" s="42"/>
      <c r="AN1381" s="42"/>
      <c r="AO1381" s="42"/>
      <c r="AP1381" s="42"/>
      <c r="AQ1381" s="42"/>
      <c r="AR1381" s="42"/>
      <c r="AS1381" s="42"/>
      <c r="AT1381" s="42"/>
      <c r="AU1381" s="41"/>
      <c r="AV1381" s="42"/>
      <c r="AZ1381" s="43"/>
      <c r="BA1381" s="43"/>
      <c r="BB1381" s="43"/>
      <c r="BC1381" s="43"/>
      <c r="BD1381" s="43"/>
    </row>
    <row r="1382" spans="2:56" s="15" customFormat="1" ht="15.75">
      <c r="B1382" s="45"/>
      <c r="C1382" s="45"/>
      <c r="D1382" s="46"/>
      <c r="E1382" s="46"/>
      <c r="K1382" s="47"/>
      <c r="AH1382" s="42"/>
      <c r="AI1382" s="42"/>
      <c r="AJ1382" s="42"/>
      <c r="AK1382" s="42"/>
      <c r="AL1382" s="42"/>
      <c r="AM1382" s="42"/>
      <c r="AN1382" s="42"/>
      <c r="AO1382" s="42"/>
      <c r="AP1382" s="42"/>
      <c r="AQ1382" s="42"/>
      <c r="AR1382" s="42"/>
      <c r="AS1382" s="42"/>
      <c r="AT1382" s="42"/>
      <c r="AU1382" s="41"/>
      <c r="AV1382" s="42"/>
      <c r="AZ1382" s="43"/>
      <c r="BA1382" s="43"/>
      <c r="BB1382" s="43"/>
      <c r="BC1382" s="43"/>
      <c r="BD1382" s="43"/>
    </row>
    <row r="1383" spans="2:56" s="15" customFormat="1" ht="15.75">
      <c r="B1383" s="45"/>
      <c r="C1383" s="45"/>
      <c r="D1383" s="46"/>
      <c r="E1383" s="46"/>
      <c r="K1383" s="47"/>
      <c r="AH1383" s="42"/>
      <c r="AI1383" s="42"/>
      <c r="AJ1383" s="42"/>
      <c r="AK1383" s="42"/>
      <c r="AL1383" s="42"/>
      <c r="AM1383" s="42"/>
      <c r="AN1383" s="42"/>
      <c r="AO1383" s="42"/>
      <c r="AP1383" s="42"/>
      <c r="AQ1383" s="42"/>
      <c r="AR1383" s="42"/>
      <c r="AS1383" s="42"/>
      <c r="AT1383" s="42"/>
      <c r="AU1383" s="41"/>
      <c r="AV1383" s="42"/>
      <c r="AZ1383" s="43"/>
      <c r="BA1383" s="43"/>
      <c r="BB1383" s="43"/>
      <c r="BC1383" s="43"/>
      <c r="BD1383" s="43"/>
    </row>
    <row r="1384" spans="2:56" s="15" customFormat="1" ht="15.75">
      <c r="B1384" s="45"/>
      <c r="C1384" s="45"/>
      <c r="D1384" s="46"/>
      <c r="E1384" s="46"/>
      <c r="K1384" s="47"/>
      <c r="AH1384" s="42"/>
      <c r="AI1384" s="42"/>
      <c r="AJ1384" s="42"/>
      <c r="AK1384" s="42"/>
      <c r="AL1384" s="42"/>
      <c r="AM1384" s="42"/>
      <c r="AN1384" s="42"/>
      <c r="AO1384" s="42"/>
      <c r="AP1384" s="42"/>
      <c r="AQ1384" s="42"/>
      <c r="AR1384" s="42"/>
      <c r="AS1384" s="42"/>
      <c r="AT1384" s="42"/>
      <c r="AU1384" s="41"/>
      <c r="AV1384" s="42"/>
      <c r="AZ1384" s="43"/>
      <c r="BA1384" s="43"/>
      <c r="BB1384" s="43"/>
      <c r="BC1384" s="43"/>
      <c r="BD1384" s="43"/>
    </row>
    <row r="1385" spans="2:56" s="15" customFormat="1" ht="15.75">
      <c r="B1385" s="45"/>
      <c r="C1385" s="45"/>
      <c r="D1385" s="46"/>
      <c r="E1385" s="46"/>
      <c r="K1385" s="47"/>
      <c r="AH1385" s="42"/>
      <c r="AI1385" s="42"/>
      <c r="AJ1385" s="42"/>
      <c r="AK1385" s="42"/>
      <c r="AL1385" s="42"/>
      <c r="AM1385" s="42"/>
      <c r="AN1385" s="42"/>
      <c r="AO1385" s="42"/>
      <c r="AP1385" s="42"/>
      <c r="AQ1385" s="42"/>
      <c r="AR1385" s="42"/>
      <c r="AS1385" s="42"/>
      <c r="AT1385" s="42"/>
      <c r="AU1385" s="41"/>
      <c r="AV1385" s="42"/>
      <c r="AZ1385" s="43"/>
      <c r="BA1385" s="43"/>
      <c r="BB1385" s="43"/>
      <c r="BC1385" s="43"/>
      <c r="BD1385" s="43"/>
    </row>
    <row r="1386" spans="2:56" s="15" customFormat="1" ht="15.75">
      <c r="B1386" s="45"/>
      <c r="C1386" s="45"/>
      <c r="D1386" s="46"/>
      <c r="E1386" s="46"/>
      <c r="K1386" s="47"/>
      <c r="AH1386" s="42"/>
      <c r="AI1386" s="42"/>
      <c r="AJ1386" s="42"/>
      <c r="AK1386" s="42"/>
      <c r="AL1386" s="42"/>
      <c r="AM1386" s="42"/>
      <c r="AN1386" s="42"/>
      <c r="AO1386" s="42"/>
      <c r="AP1386" s="42"/>
      <c r="AQ1386" s="42"/>
      <c r="AR1386" s="42"/>
      <c r="AS1386" s="42"/>
      <c r="AT1386" s="42"/>
      <c r="AU1386" s="41"/>
      <c r="AV1386" s="42"/>
      <c r="AZ1386" s="43"/>
      <c r="BA1386" s="43"/>
      <c r="BB1386" s="43"/>
      <c r="BC1386" s="43"/>
      <c r="BD1386" s="43"/>
    </row>
    <row r="1387" spans="2:56" s="15" customFormat="1" ht="15.75">
      <c r="B1387" s="45"/>
      <c r="C1387" s="45"/>
      <c r="D1387" s="46"/>
      <c r="E1387" s="46"/>
      <c r="K1387" s="47"/>
      <c r="AH1387" s="42"/>
      <c r="AI1387" s="42"/>
      <c r="AJ1387" s="42"/>
      <c r="AK1387" s="42"/>
      <c r="AL1387" s="42"/>
      <c r="AM1387" s="42"/>
      <c r="AN1387" s="42"/>
      <c r="AO1387" s="42"/>
      <c r="AP1387" s="42"/>
      <c r="AQ1387" s="42"/>
      <c r="AR1387" s="42"/>
      <c r="AS1387" s="42"/>
      <c r="AT1387" s="42"/>
      <c r="AU1387" s="41"/>
      <c r="AV1387" s="42"/>
      <c r="AZ1387" s="43"/>
      <c r="BA1387" s="43"/>
      <c r="BB1387" s="43"/>
      <c r="BC1387" s="43"/>
      <c r="BD1387" s="43"/>
    </row>
    <row r="1388" spans="2:56" s="15" customFormat="1" ht="15.75">
      <c r="B1388" s="45"/>
      <c r="C1388" s="45"/>
      <c r="D1388" s="46"/>
      <c r="E1388" s="46"/>
      <c r="K1388" s="47"/>
      <c r="AH1388" s="42"/>
      <c r="AI1388" s="42"/>
      <c r="AJ1388" s="42"/>
      <c r="AK1388" s="42"/>
      <c r="AL1388" s="42"/>
      <c r="AM1388" s="42"/>
      <c r="AN1388" s="42"/>
      <c r="AO1388" s="42"/>
      <c r="AP1388" s="42"/>
      <c r="AQ1388" s="42"/>
      <c r="AR1388" s="42"/>
      <c r="AS1388" s="42"/>
      <c r="AT1388" s="42"/>
      <c r="AU1388" s="41"/>
      <c r="AV1388" s="42"/>
      <c r="AZ1388" s="43"/>
      <c r="BA1388" s="43"/>
      <c r="BB1388" s="43"/>
      <c r="BC1388" s="43"/>
      <c r="BD1388" s="43"/>
    </row>
    <row r="1389" spans="2:56" s="15" customFormat="1" ht="15.75">
      <c r="B1389" s="45"/>
      <c r="C1389" s="45"/>
      <c r="D1389" s="46"/>
      <c r="E1389" s="46"/>
      <c r="K1389" s="47"/>
      <c r="AH1389" s="42"/>
      <c r="AI1389" s="42"/>
      <c r="AJ1389" s="42"/>
      <c r="AK1389" s="42"/>
      <c r="AL1389" s="42"/>
      <c r="AM1389" s="42"/>
      <c r="AN1389" s="42"/>
      <c r="AO1389" s="42"/>
      <c r="AP1389" s="42"/>
      <c r="AQ1389" s="42"/>
      <c r="AR1389" s="42"/>
      <c r="AS1389" s="42"/>
      <c r="AT1389" s="42"/>
      <c r="AU1389" s="41"/>
      <c r="AV1389" s="42"/>
      <c r="AZ1389" s="43"/>
      <c r="BA1389" s="43"/>
      <c r="BB1389" s="43"/>
      <c r="BC1389" s="43"/>
      <c r="BD1389" s="43"/>
    </row>
    <row r="1390" spans="2:56" s="15" customFormat="1" ht="15.75">
      <c r="B1390" s="45"/>
      <c r="C1390" s="45"/>
      <c r="D1390" s="46"/>
      <c r="E1390" s="46"/>
      <c r="K1390" s="47"/>
      <c r="AH1390" s="42"/>
      <c r="AI1390" s="42"/>
      <c r="AJ1390" s="42"/>
      <c r="AK1390" s="42"/>
      <c r="AL1390" s="42"/>
      <c r="AM1390" s="42"/>
      <c r="AN1390" s="42"/>
      <c r="AO1390" s="42"/>
      <c r="AP1390" s="42"/>
      <c r="AQ1390" s="42"/>
      <c r="AR1390" s="42"/>
      <c r="AS1390" s="42"/>
      <c r="AT1390" s="42"/>
      <c r="AU1390" s="41"/>
      <c r="AV1390" s="42"/>
      <c r="AZ1390" s="43"/>
      <c r="BA1390" s="43"/>
      <c r="BB1390" s="43"/>
      <c r="BC1390" s="43"/>
      <c r="BD1390" s="43"/>
    </row>
    <row r="1391" spans="2:56" s="15" customFormat="1" ht="15.75">
      <c r="B1391" s="45"/>
      <c r="C1391" s="45"/>
      <c r="D1391" s="46"/>
      <c r="E1391" s="46"/>
      <c r="K1391" s="47"/>
      <c r="AH1391" s="42"/>
      <c r="AI1391" s="42"/>
      <c r="AJ1391" s="42"/>
      <c r="AK1391" s="42"/>
      <c r="AL1391" s="42"/>
      <c r="AM1391" s="42"/>
      <c r="AN1391" s="42"/>
      <c r="AO1391" s="42"/>
      <c r="AP1391" s="42"/>
      <c r="AQ1391" s="42"/>
      <c r="AR1391" s="42"/>
      <c r="AS1391" s="42"/>
      <c r="AT1391" s="42"/>
      <c r="AU1391" s="41"/>
      <c r="AV1391" s="42"/>
      <c r="AZ1391" s="43"/>
      <c r="BA1391" s="43"/>
      <c r="BB1391" s="43"/>
      <c r="BC1391" s="43"/>
      <c r="BD1391" s="43"/>
    </row>
    <row r="1392" spans="2:56" s="15" customFormat="1" ht="15.75">
      <c r="B1392" s="45"/>
      <c r="C1392" s="45"/>
      <c r="D1392" s="46"/>
      <c r="E1392" s="46"/>
      <c r="K1392" s="47"/>
      <c r="AH1392" s="42"/>
      <c r="AI1392" s="42"/>
      <c r="AJ1392" s="42"/>
      <c r="AK1392" s="42"/>
      <c r="AL1392" s="42"/>
      <c r="AM1392" s="42"/>
      <c r="AN1392" s="42"/>
      <c r="AO1392" s="42"/>
      <c r="AP1392" s="42"/>
      <c r="AQ1392" s="42"/>
      <c r="AR1392" s="42"/>
      <c r="AS1392" s="42"/>
      <c r="AT1392" s="42"/>
      <c r="AU1392" s="41"/>
      <c r="AV1392" s="42"/>
      <c r="AZ1392" s="43"/>
      <c r="BA1392" s="43"/>
      <c r="BB1392" s="43"/>
      <c r="BC1392" s="43"/>
      <c r="BD1392" s="43"/>
    </row>
    <row r="1393" spans="2:56" s="15" customFormat="1" ht="15.75">
      <c r="B1393" s="45"/>
      <c r="C1393" s="45"/>
      <c r="D1393" s="46"/>
      <c r="E1393" s="46"/>
      <c r="K1393" s="47"/>
      <c r="AH1393" s="42"/>
      <c r="AI1393" s="42"/>
      <c r="AJ1393" s="42"/>
      <c r="AK1393" s="42"/>
      <c r="AL1393" s="42"/>
      <c r="AM1393" s="42"/>
      <c r="AN1393" s="42"/>
      <c r="AO1393" s="42"/>
      <c r="AP1393" s="42"/>
      <c r="AQ1393" s="42"/>
      <c r="AR1393" s="42"/>
      <c r="AS1393" s="42"/>
      <c r="AT1393" s="42"/>
      <c r="AU1393" s="41"/>
      <c r="AV1393" s="42"/>
      <c r="AZ1393" s="43"/>
      <c r="BA1393" s="43"/>
      <c r="BB1393" s="43"/>
      <c r="BC1393" s="43"/>
      <c r="BD1393" s="43"/>
    </row>
    <row r="1394" spans="2:56" s="15" customFormat="1" ht="15.75">
      <c r="B1394" s="45"/>
      <c r="C1394" s="45"/>
      <c r="D1394" s="46"/>
      <c r="E1394" s="46"/>
      <c r="K1394" s="47"/>
      <c r="AH1394" s="42"/>
      <c r="AI1394" s="42"/>
      <c r="AJ1394" s="42"/>
      <c r="AK1394" s="42"/>
      <c r="AL1394" s="42"/>
      <c r="AM1394" s="42"/>
      <c r="AN1394" s="42"/>
      <c r="AO1394" s="42"/>
      <c r="AP1394" s="42"/>
      <c r="AQ1394" s="42"/>
      <c r="AR1394" s="42"/>
      <c r="AS1394" s="42"/>
      <c r="AT1394" s="42"/>
      <c r="AU1394" s="41"/>
      <c r="AV1394" s="42"/>
      <c r="AZ1394" s="43"/>
      <c r="BA1394" s="43"/>
      <c r="BB1394" s="43"/>
      <c r="BC1394" s="43"/>
      <c r="BD1394" s="43"/>
    </row>
    <row r="1395" spans="2:56" s="15" customFormat="1" ht="15.75">
      <c r="B1395" s="45"/>
      <c r="C1395" s="45"/>
      <c r="D1395" s="46"/>
      <c r="E1395" s="46"/>
      <c r="K1395" s="47"/>
      <c r="AH1395" s="42"/>
      <c r="AI1395" s="42"/>
      <c r="AJ1395" s="42"/>
      <c r="AK1395" s="42"/>
      <c r="AL1395" s="42"/>
      <c r="AM1395" s="42"/>
      <c r="AN1395" s="42"/>
      <c r="AO1395" s="42"/>
      <c r="AP1395" s="42"/>
      <c r="AQ1395" s="42"/>
      <c r="AR1395" s="42"/>
      <c r="AS1395" s="42"/>
      <c r="AT1395" s="42"/>
      <c r="AU1395" s="41"/>
      <c r="AV1395" s="42"/>
      <c r="AZ1395" s="43"/>
      <c r="BA1395" s="43"/>
      <c r="BB1395" s="43"/>
      <c r="BC1395" s="43"/>
      <c r="BD1395" s="43"/>
    </row>
    <row r="1396" spans="2:56" s="15" customFormat="1" ht="15.75">
      <c r="B1396" s="45"/>
      <c r="C1396" s="45"/>
      <c r="D1396" s="46"/>
      <c r="E1396" s="46"/>
      <c r="K1396" s="47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1"/>
      <c r="AV1396" s="42"/>
      <c r="AZ1396" s="43"/>
      <c r="BA1396" s="43"/>
      <c r="BB1396" s="43"/>
      <c r="BC1396" s="43"/>
      <c r="BD1396" s="43"/>
    </row>
    <row r="1397" spans="2:56" s="15" customFormat="1" ht="15.75">
      <c r="B1397" s="45"/>
      <c r="C1397" s="45"/>
      <c r="D1397" s="46"/>
      <c r="E1397" s="46"/>
      <c r="K1397" s="47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1"/>
      <c r="AV1397" s="42"/>
      <c r="AZ1397" s="43"/>
      <c r="BA1397" s="43"/>
      <c r="BB1397" s="43"/>
      <c r="BC1397" s="43"/>
      <c r="BD1397" s="43"/>
    </row>
    <row r="1398" spans="2:56" s="15" customFormat="1" ht="15.75">
      <c r="B1398" s="45"/>
      <c r="C1398" s="45"/>
      <c r="D1398" s="46"/>
      <c r="E1398" s="46"/>
      <c r="K1398" s="47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1"/>
      <c r="AV1398" s="42"/>
      <c r="AZ1398" s="43"/>
      <c r="BA1398" s="43"/>
      <c r="BB1398" s="43"/>
      <c r="BC1398" s="43"/>
      <c r="BD1398" s="43"/>
    </row>
    <row r="1399" spans="2:56" s="15" customFormat="1" ht="15.75">
      <c r="B1399" s="45"/>
      <c r="C1399" s="45"/>
      <c r="D1399" s="46"/>
      <c r="E1399" s="46"/>
      <c r="K1399" s="47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1"/>
      <c r="AV1399" s="42"/>
      <c r="AZ1399" s="43"/>
      <c r="BA1399" s="43"/>
      <c r="BB1399" s="43"/>
      <c r="BC1399" s="43"/>
      <c r="BD1399" s="43"/>
    </row>
    <row r="1400" spans="2:56" s="15" customFormat="1" ht="15.75">
      <c r="B1400" s="45"/>
      <c r="C1400" s="45"/>
      <c r="D1400" s="46"/>
      <c r="E1400" s="46"/>
      <c r="K1400" s="47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1"/>
      <c r="AV1400" s="42"/>
      <c r="AZ1400" s="43"/>
      <c r="BA1400" s="43"/>
      <c r="BB1400" s="43"/>
      <c r="BC1400" s="43"/>
      <c r="BD1400" s="43"/>
    </row>
    <row r="1401" spans="2:56" s="15" customFormat="1" ht="15.75">
      <c r="B1401" s="45"/>
      <c r="C1401" s="45"/>
      <c r="D1401" s="46"/>
      <c r="E1401" s="46"/>
      <c r="K1401" s="47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1"/>
      <c r="AV1401" s="42"/>
      <c r="AZ1401" s="43"/>
      <c r="BA1401" s="43"/>
      <c r="BB1401" s="43"/>
      <c r="BC1401" s="43"/>
      <c r="BD1401" s="43"/>
    </row>
    <row r="1402" spans="2:56" s="15" customFormat="1" ht="15.75">
      <c r="B1402" s="45"/>
      <c r="C1402" s="45"/>
      <c r="D1402" s="46"/>
      <c r="E1402" s="46"/>
      <c r="K1402" s="47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1"/>
      <c r="AV1402" s="42"/>
      <c r="AZ1402" s="43"/>
      <c r="BA1402" s="43"/>
      <c r="BB1402" s="43"/>
      <c r="BC1402" s="43"/>
      <c r="BD1402" s="43"/>
    </row>
    <row r="1403" spans="2:56" s="15" customFormat="1" ht="15.75">
      <c r="B1403" s="45"/>
      <c r="C1403" s="45"/>
      <c r="D1403" s="46"/>
      <c r="E1403" s="46"/>
      <c r="K1403" s="47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1"/>
      <c r="AV1403" s="42"/>
      <c r="AZ1403" s="43"/>
      <c r="BA1403" s="43"/>
      <c r="BB1403" s="43"/>
      <c r="BC1403" s="43"/>
      <c r="BD1403" s="43"/>
    </row>
    <row r="1404" spans="2:56" s="15" customFormat="1" ht="15.75">
      <c r="B1404" s="45"/>
      <c r="C1404" s="45"/>
      <c r="D1404" s="46"/>
      <c r="E1404" s="46"/>
      <c r="K1404" s="47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1"/>
      <c r="AV1404" s="42"/>
      <c r="AZ1404" s="43"/>
      <c r="BA1404" s="43"/>
      <c r="BB1404" s="43"/>
      <c r="BC1404" s="43"/>
      <c r="BD1404" s="43"/>
    </row>
    <row r="1405" spans="2:56" s="15" customFormat="1" ht="15.75">
      <c r="B1405" s="45"/>
      <c r="C1405" s="45"/>
      <c r="D1405" s="46"/>
      <c r="E1405" s="46"/>
      <c r="K1405" s="47"/>
      <c r="AH1405" s="42"/>
      <c r="AI1405" s="42"/>
      <c r="AJ1405" s="42"/>
      <c r="AK1405" s="42"/>
      <c r="AL1405" s="42"/>
      <c r="AM1405" s="42"/>
      <c r="AN1405" s="42"/>
      <c r="AO1405" s="42"/>
      <c r="AP1405" s="42"/>
      <c r="AQ1405" s="42"/>
      <c r="AR1405" s="42"/>
      <c r="AS1405" s="42"/>
      <c r="AT1405" s="42"/>
      <c r="AU1405" s="41"/>
      <c r="AV1405" s="42"/>
      <c r="AZ1405" s="43"/>
      <c r="BA1405" s="43"/>
      <c r="BB1405" s="43"/>
      <c r="BC1405" s="43"/>
      <c r="BD1405" s="43"/>
    </row>
    <row r="1406" spans="2:56" s="15" customFormat="1" ht="15.75">
      <c r="B1406" s="45"/>
      <c r="C1406" s="45"/>
      <c r="D1406" s="46"/>
      <c r="E1406" s="46"/>
      <c r="K1406" s="47"/>
      <c r="AH1406" s="42"/>
      <c r="AI1406" s="42"/>
      <c r="AJ1406" s="42"/>
      <c r="AK1406" s="42"/>
      <c r="AL1406" s="42"/>
      <c r="AM1406" s="42"/>
      <c r="AN1406" s="42"/>
      <c r="AO1406" s="42"/>
      <c r="AP1406" s="42"/>
      <c r="AQ1406" s="42"/>
      <c r="AR1406" s="42"/>
      <c r="AS1406" s="42"/>
      <c r="AT1406" s="42"/>
      <c r="AU1406" s="41"/>
      <c r="AV1406" s="42"/>
      <c r="AZ1406" s="43"/>
      <c r="BA1406" s="43"/>
      <c r="BB1406" s="43"/>
      <c r="BC1406" s="43"/>
      <c r="BD1406" s="43"/>
    </row>
    <row r="1407" spans="2:56" s="15" customFormat="1" ht="15.75">
      <c r="B1407" s="45"/>
      <c r="C1407" s="45"/>
      <c r="D1407" s="46"/>
      <c r="E1407" s="46"/>
      <c r="K1407" s="47"/>
      <c r="AH1407" s="42"/>
      <c r="AI1407" s="42"/>
      <c r="AJ1407" s="42"/>
      <c r="AK1407" s="42"/>
      <c r="AL1407" s="42"/>
      <c r="AM1407" s="42"/>
      <c r="AN1407" s="42"/>
      <c r="AO1407" s="42"/>
      <c r="AP1407" s="42"/>
      <c r="AQ1407" s="42"/>
      <c r="AR1407" s="42"/>
      <c r="AS1407" s="42"/>
      <c r="AT1407" s="42"/>
      <c r="AU1407" s="41"/>
      <c r="AV1407" s="42"/>
      <c r="AZ1407" s="43"/>
      <c r="BA1407" s="43"/>
      <c r="BB1407" s="43"/>
      <c r="BC1407" s="43"/>
      <c r="BD1407" s="43"/>
    </row>
    <row r="1408" spans="2:56" s="15" customFormat="1" ht="15.75">
      <c r="B1408" s="45"/>
      <c r="C1408" s="45"/>
      <c r="D1408" s="46"/>
      <c r="E1408" s="46"/>
      <c r="K1408" s="47"/>
      <c r="AH1408" s="42"/>
      <c r="AI1408" s="42"/>
      <c r="AJ1408" s="42"/>
      <c r="AK1408" s="42"/>
      <c r="AL1408" s="42"/>
      <c r="AM1408" s="42"/>
      <c r="AN1408" s="42"/>
      <c r="AO1408" s="42"/>
      <c r="AP1408" s="42"/>
      <c r="AQ1408" s="42"/>
      <c r="AR1408" s="42"/>
      <c r="AS1408" s="42"/>
      <c r="AT1408" s="42"/>
      <c r="AU1408" s="41"/>
      <c r="AV1408" s="42"/>
      <c r="AZ1408" s="43"/>
      <c r="BA1408" s="43"/>
      <c r="BB1408" s="43"/>
      <c r="BC1408" s="43"/>
      <c r="BD1408" s="43"/>
    </row>
    <row r="1409" spans="2:56" s="15" customFormat="1" ht="15.75">
      <c r="B1409" s="45"/>
      <c r="C1409" s="45"/>
      <c r="D1409" s="46"/>
      <c r="E1409" s="46"/>
      <c r="K1409" s="47"/>
      <c r="AH1409" s="42"/>
      <c r="AI1409" s="42"/>
      <c r="AJ1409" s="42"/>
      <c r="AK1409" s="42"/>
      <c r="AL1409" s="42"/>
      <c r="AM1409" s="42"/>
      <c r="AN1409" s="42"/>
      <c r="AO1409" s="42"/>
      <c r="AP1409" s="42"/>
      <c r="AQ1409" s="42"/>
      <c r="AR1409" s="42"/>
      <c r="AS1409" s="42"/>
      <c r="AT1409" s="42"/>
      <c r="AU1409" s="41"/>
      <c r="AV1409" s="42"/>
      <c r="AZ1409" s="43"/>
      <c r="BA1409" s="43"/>
      <c r="BB1409" s="43"/>
      <c r="BC1409" s="43"/>
      <c r="BD1409" s="43"/>
    </row>
    <row r="1410" spans="2:56" s="15" customFormat="1" ht="15.75">
      <c r="B1410" s="45"/>
      <c r="C1410" s="45"/>
      <c r="D1410" s="46"/>
      <c r="E1410" s="46"/>
      <c r="K1410" s="47"/>
      <c r="AH1410" s="42"/>
      <c r="AI1410" s="42"/>
      <c r="AJ1410" s="42"/>
      <c r="AK1410" s="42"/>
      <c r="AL1410" s="42"/>
      <c r="AM1410" s="42"/>
      <c r="AN1410" s="42"/>
      <c r="AO1410" s="42"/>
      <c r="AP1410" s="42"/>
      <c r="AQ1410" s="42"/>
      <c r="AR1410" s="42"/>
      <c r="AS1410" s="42"/>
      <c r="AT1410" s="42"/>
      <c r="AU1410" s="41"/>
      <c r="AV1410" s="42"/>
      <c r="AZ1410" s="43"/>
      <c r="BA1410" s="43"/>
      <c r="BB1410" s="43"/>
      <c r="BC1410" s="43"/>
      <c r="BD1410" s="43"/>
    </row>
    <row r="1411" spans="2:56" s="15" customFormat="1" ht="15.75">
      <c r="B1411" s="45"/>
      <c r="C1411" s="45"/>
      <c r="D1411" s="46"/>
      <c r="E1411" s="46"/>
      <c r="K1411" s="47"/>
      <c r="AH1411" s="42"/>
      <c r="AI1411" s="42"/>
      <c r="AJ1411" s="42"/>
      <c r="AK1411" s="42"/>
      <c r="AL1411" s="42"/>
      <c r="AM1411" s="42"/>
      <c r="AN1411" s="42"/>
      <c r="AO1411" s="42"/>
      <c r="AP1411" s="42"/>
      <c r="AQ1411" s="42"/>
      <c r="AR1411" s="42"/>
      <c r="AS1411" s="42"/>
      <c r="AT1411" s="42"/>
      <c r="AU1411" s="41"/>
      <c r="AV1411" s="42"/>
      <c r="AZ1411" s="43"/>
      <c r="BA1411" s="43"/>
      <c r="BB1411" s="43"/>
      <c r="BC1411" s="43"/>
      <c r="BD1411" s="43"/>
    </row>
    <row r="1412" spans="2:56" s="15" customFormat="1" ht="15.75">
      <c r="B1412" s="45"/>
      <c r="C1412" s="45"/>
      <c r="D1412" s="46"/>
      <c r="E1412" s="46"/>
      <c r="K1412" s="47"/>
      <c r="AH1412" s="42"/>
      <c r="AI1412" s="42"/>
      <c r="AJ1412" s="42"/>
      <c r="AK1412" s="42"/>
      <c r="AL1412" s="42"/>
      <c r="AM1412" s="42"/>
      <c r="AN1412" s="42"/>
      <c r="AO1412" s="42"/>
      <c r="AP1412" s="42"/>
      <c r="AQ1412" s="42"/>
      <c r="AR1412" s="42"/>
      <c r="AS1412" s="42"/>
      <c r="AT1412" s="42"/>
      <c r="AU1412" s="41"/>
      <c r="AV1412" s="42"/>
      <c r="AZ1412" s="43"/>
      <c r="BA1412" s="43"/>
      <c r="BB1412" s="43"/>
      <c r="BC1412" s="43"/>
      <c r="BD1412" s="43"/>
    </row>
    <row r="1413" spans="2:56" s="15" customFormat="1" ht="15.75">
      <c r="B1413" s="45"/>
      <c r="C1413" s="45"/>
      <c r="D1413" s="46"/>
      <c r="E1413" s="46"/>
      <c r="K1413" s="47"/>
      <c r="AH1413" s="42"/>
      <c r="AI1413" s="42"/>
      <c r="AJ1413" s="42"/>
      <c r="AK1413" s="42"/>
      <c r="AL1413" s="42"/>
      <c r="AM1413" s="42"/>
      <c r="AN1413" s="42"/>
      <c r="AO1413" s="42"/>
      <c r="AP1413" s="42"/>
      <c r="AQ1413" s="42"/>
      <c r="AR1413" s="42"/>
      <c r="AS1413" s="42"/>
      <c r="AT1413" s="42"/>
      <c r="AU1413" s="41"/>
      <c r="AV1413" s="42"/>
      <c r="AZ1413" s="43"/>
      <c r="BA1413" s="43"/>
      <c r="BB1413" s="43"/>
      <c r="BC1413" s="43"/>
      <c r="BD1413" s="43"/>
    </row>
    <row r="1414" spans="2:56" s="15" customFormat="1" ht="15.75">
      <c r="B1414" s="45"/>
      <c r="C1414" s="45"/>
      <c r="D1414" s="46"/>
      <c r="E1414" s="46"/>
      <c r="K1414" s="47"/>
      <c r="AH1414" s="42"/>
      <c r="AI1414" s="42"/>
      <c r="AJ1414" s="42"/>
      <c r="AK1414" s="42"/>
      <c r="AL1414" s="42"/>
      <c r="AM1414" s="42"/>
      <c r="AN1414" s="42"/>
      <c r="AO1414" s="42"/>
      <c r="AP1414" s="42"/>
      <c r="AQ1414" s="42"/>
      <c r="AR1414" s="42"/>
      <c r="AS1414" s="42"/>
      <c r="AT1414" s="42"/>
      <c r="AU1414" s="41"/>
      <c r="AV1414" s="42"/>
      <c r="AZ1414" s="43"/>
      <c r="BA1414" s="43"/>
      <c r="BB1414" s="43"/>
      <c r="BC1414" s="43"/>
      <c r="BD1414" s="43"/>
    </row>
    <row r="1415" spans="2:56" s="15" customFormat="1" ht="15.75">
      <c r="B1415" s="45"/>
      <c r="C1415" s="45"/>
      <c r="D1415" s="46"/>
      <c r="E1415" s="46"/>
      <c r="K1415" s="47"/>
      <c r="AH1415" s="42"/>
      <c r="AI1415" s="42"/>
      <c r="AJ1415" s="42"/>
      <c r="AK1415" s="42"/>
      <c r="AL1415" s="42"/>
      <c r="AM1415" s="42"/>
      <c r="AN1415" s="42"/>
      <c r="AO1415" s="42"/>
      <c r="AP1415" s="42"/>
      <c r="AQ1415" s="42"/>
      <c r="AR1415" s="42"/>
      <c r="AS1415" s="42"/>
      <c r="AT1415" s="42"/>
      <c r="AU1415" s="41"/>
      <c r="AV1415" s="42"/>
      <c r="AZ1415" s="43"/>
      <c r="BA1415" s="43"/>
      <c r="BB1415" s="43"/>
      <c r="BC1415" s="43"/>
      <c r="BD1415" s="43"/>
    </row>
    <row r="1416" spans="2:56" s="15" customFormat="1" ht="15.75">
      <c r="B1416" s="45"/>
      <c r="C1416" s="45"/>
      <c r="D1416" s="46"/>
      <c r="E1416" s="46"/>
      <c r="K1416" s="47"/>
      <c r="AH1416" s="42"/>
      <c r="AI1416" s="42"/>
      <c r="AJ1416" s="42"/>
      <c r="AK1416" s="42"/>
      <c r="AL1416" s="42"/>
      <c r="AM1416" s="42"/>
      <c r="AN1416" s="42"/>
      <c r="AO1416" s="42"/>
      <c r="AP1416" s="42"/>
      <c r="AQ1416" s="42"/>
      <c r="AR1416" s="42"/>
      <c r="AS1416" s="42"/>
      <c r="AT1416" s="42"/>
      <c r="AU1416" s="41"/>
      <c r="AV1416" s="42"/>
      <c r="AZ1416" s="43"/>
      <c r="BA1416" s="43"/>
      <c r="BB1416" s="43"/>
      <c r="BC1416" s="43"/>
      <c r="BD1416" s="43"/>
    </row>
    <row r="1417" spans="2:56" s="15" customFormat="1" ht="15.75">
      <c r="B1417" s="45"/>
      <c r="C1417" s="45"/>
      <c r="D1417" s="46"/>
      <c r="E1417" s="46"/>
      <c r="K1417" s="47"/>
      <c r="AH1417" s="42"/>
      <c r="AI1417" s="42"/>
      <c r="AJ1417" s="42"/>
      <c r="AK1417" s="42"/>
      <c r="AL1417" s="42"/>
      <c r="AM1417" s="42"/>
      <c r="AN1417" s="42"/>
      <c r="AO1417" s="42"/>
      <c r="AP1417" s="42"/>
      <c r="AQ1417" s="42"/>
      <c r="AR1417" s="42"/>
      <c r="AS1417" s="42"/>
      <c r="AT1417" s="42"/>
      <c r="AU1417" s="41"/>
      <c r="AV1417" s="42"/>
      <c r="AZ1417" s="43"/>
      <c r="BA1417" s="43"/>
      <c r="BB1417" s="43"/>
      <c r="BC1417" s="43"/>
      <c r="BD1417" s="43"/>
    </row>
    <row r="1418" spans="2:56" s="15" customFormat="1" ht="15.75">
      <c r="B1418" s="45"/>
      <c r="C1418" s="45"/>
      <c r="D1418" s="46"/>
      <c r="E1418" s="46"/>
      <c r="K1418" s="47"/>
      <c r="AH1418" s="42"/>
      <c r="AI1418" s="42"/>
      <c r="AJ1418" s="42"/>
      <c r="AK1418" s="42"/>
      <c r="AL1418" s="42"/>
      <c r="AM1418" s="42"/>
      <c r="AN1418" s="42"/>
      <c r="AO1418" s="42"/>
      <c r="AP1418" s="42"/>
      <c r="AQ1418" s="42"/>
      <c r="AR1418" s="42"/>
      <c r="AS1418" s="42"/>
      <c r="AT1418" s="42"/>
      <c r="AU1418" s="41"/>
      <c r="AV1418" s="42"/>
      <c r="AZ1418" s="43"/>
      <c r="BA1418" s="43"/>
      <c r="BB1418" s="43"/>
      <c r="BC1418" s="43"/>
      <c r="BD1418" s="43"/>
    </row>
    <row r="1419" spans="2:56" s="15" customFormat="1" ht="15.75">
      <c r="B1419" s="45"/>
      <c r="C1419" s="45"/>
      <c r="D1419" s="46"/>
      <c r="E1419" s="46"/>
      <c r="K1419" s="47"/>
      <c r="AH1419" s="42"/>
      <c r="AI1419" s="42"/>
      <c r="AJ1419" s="42"/>
      <c r="AK1419" s="42"/>
      <c r="AL1419" s="42"/>
      <c r="AM1419" s="42"/>
      <c r="AN1419" s="42"/>
      <c r="AO1419" s="42"/>
      <c r="AP1419" s="42"/>
      <c r="AQ1419" s="42"/>
      <c r="AR1419" s="42"/>
      <c r="AS1419" s="42"/>
      <c r="AT1419" s="42"/>
      <c r="AU1419" s="41"/>
      <c r="AV1419" s="42"/>
      <c r="AZ1419" s="43"/>
      <c r="BA1419" s="43"/>
      <c r="BB1419" s="43"/>
      <c r="BC1419" s="43"/>
      <c r="BD1419" s="43"/>
    </row>
    <row r="1420" spans="2:56" s="15" customFormat="1" ht="15.75">
      <c r="B1420" s="45"/>
      <c r="C1420" s="45"/>
      <c r="D1420" s="46"/>
      <c r="E1420" s="46"/>
      <c r="K1420" s="47"/>
      <c r="AH1420" s="42"/>
      <c r="AI1420" s="42"/>
      <c r="AJ1420" s="42"/>
      <c r="AK1420" s="42"/>
      <c r="AL1420" s="42"/>
      <c r="AM1420" s="42"/>
      <c r="AN1420" s="42"/>
      <c r="AO1420" s="42"/>
      <c r="AP1420" s="42"/>
      <c r="AQ1420" s="42"/>
      <c r="AR1420" s="42"/>
      <c r="AS1420" s="42"/>
      <c r="AT1420" s="42"/>
      <c r="AU1420" s="41"/>
      <c r="AV1420" s="42"/>
      <c r="AZ1420" s="43"/>
      <c r="BA1420" s="43"/>
      <c r="BB1420" s="43"/>
      <c r="BC1420" s="43"/>
      <c r="BD1420" s="43"/>
    </row>
    <row r="1421" spans="2:56" s="15" customFormat="1" ht="15.75">
      <c r="B1421" s="45"/>
      <c r="C1421" s="45"/>
      <c r="D1421" s="46"/>
      <c r="E1421" s="46"/>
      <c r="K1421" s="47"/>
      <c r="AH1421" s="42"/>
      <c r="AI1421" s="42"/>
      <c r="AJ1421" s="42"/>
      <c r="AK1421" s="42"/>
      <c r="AL1421" s="42"/>
      <c r="AM1421" s="42"/>
      <c r="AN1421" s="42"/>
      <c r="AO1421" s="42"/>
      <c r="AP1421" s="42"/>
      <c r="AQ1421" s="42"/>
      <c r="AR1421" s="42"/>
      <c r="AS1421" s="42"/>
      <c r="AT1421" s="42"/>
      <c r="AU1421" s="41"/>
      <c r="AV1421" s="42"/>
      <c r="AZ1421" s="43"/>
      <c r="BA1421" s="43"/>
      <c r="BB1421" s="43"/>
      <c r="BC1421" s="43"/>
      <c r="BD1421" s="43"/>
    </row>
    <row r="1422" spans="2:56" s="15" customFormat="1" ht="15.75">
      <c r="B1422" s="45"/>
      <c r="C1422" s="45"/>
      <c r="D1422" s="46"/>
      <c r="E1422" s="46"/>
      <c r="K1422" s="47"/>
      <c r="AH1422" s="42"/>
      <c r="AI1422" s="42"/>
      <c r="AJ1422" s="42"/>
      <c r="AK1422" s="42"/>
      <c r="AL1422" s="42"/>
      <c r="AM1422" s="42"/>
      <c r="AN1422" s="42"/>
      <c r="AO1422" s="42"/>
      <c r="AP1422" s="42"/>
      <c r="AQ1422" s="42"/>
      <c r="AR1422" s="42"/>
      <c r="AS1422" s="42"/>
      <c r="AT1422" s="42"/>
      <c r="AU1422" s="41"/>
      <c r="AV1422" s="42"/>
      <c r="AZ1422" s="43"/>
      <c r="BA1422" s="43"/>
      <c r="BB1422" s="43"/>
      <c r="BC1422" s="43"/>
      <c r="BD1422" s="43"/>
    </row>
    <row r="1423" spans="2:56" s="15" customFormat="1" ht="15.75">
      <c r="B1423" s="45"/>
      <c r="C1423" s="45"/>
      <c r="D1423" s="46"/>
      <c r="E1423" s="46"/>
      <c r="K1423" s="47"/>
      <c r="AH1423" s="42"/>
      <c r="AI1423" s="42"/>
      <c r="AJ1423" s="42"/>
      <c r="AK1423" s="42"/>
      <c r="AL1423" s="42"/>
      <c r="AM1423" s="42"/>
      <c r="AN1423" s="42"/>
      <c r="AO1423" s="42"/>
      <c r="AP1423" s="42"/>
      <c r="AQ1423" s="42"/>
      <c r="AR1423" s="42"/>
      <c r="AS1423" s="42"/>
      <c r="AT1423" s="42"/>
      <c r="AU1423" s="41"/>
      <c r="AV1423" s="42"/>
      <c r="AZ1423" s="43"/>
      <c r="BA1423" s="43"/>
      <c r="BB1423" s="43"/>
      <c r="BC1423" s="43"/>
      <c r="BD1423" s="43"/>
    </row>
    <row r="1424" spans="2:56" s="15" customFormat="1" ht="15.75">
      <c r="B1424" s="45"/>
      <c r="C1424" s="45"/>
      <c r="D1424" s="46"/>
      <c r="E1424" s="46"/>
      <c r="K1424" s="47"/>
      <c r="AH1424" s="42"/>
      <c r="AI1424" s="42"/>
      <c r="AJ1424" s="42"/>
      <c r="AK1424" s="42"/>
      <c r="AL1424" s="42"/>
      <c r="AM1424" s="42"/>
      <c r="AN1424" s="42"/>
      <c r="AO1424" s="42"/>
      <c r="AP1424" s="42"/>
      <c r="AQ1424" s="42"/>
      <c r="AR1424" s="42"/>
      <c r="AS1424" s="42"/>
      <c r="AT1424" s="42"/>
      <c r="AU1424" s="41"/>
      <c r="AV1424" s="42"/>
      <c r="AZ1424" s="43"/>
      <c r="BA1424" s="43"/>
      <c r="BB1424" s="43"/>
      <c r="BC1424" s="43"/>
      <c r="BD1424" s="43"/>
    </row>
    <row r="1425" spans="2:56" s="15" customFormat="1" ht="15.75">
      <c r="B1425" s="45"/>
      <c r="C1425" s="45"/>
      <c r="D1425" s="46"/>
      <c r="E1425" s="46"/>
      <c r="K1425" s="47"/>
      <c r="AH1425" s="42"/>
      <c r="AI1425" s="42"/>
      <c r="AJ1425" s="42"/>
      <c r="AK1425" s="42"/>
      <c r="AL1425" s="42"/>
      <c r="AM1425" s="42"/>
      <c r="AN1425" s="42"/>
      <c r="AO1425" s="42"/>
      <c r="AP1425" s="42"/>
      <c r="AQ1425" s="42"/>
      <c r="AR1425" s="42"/>
      <c r="AS1425" s="42"/>
      <c r="AT1425" s="42"/>
      <c r="AU1425" s="41"/>
      <c r="AV1425" s="42"/>
      <c r="AZ1425" s="43"/>
      <c r="BA1425" s="43"/>
      <c r="BB1425" s="43"/>
      <c r="BC1425" s="43"/>
      <c r="BD1425" s="43"/>
    </row>
    <row r="1426" spans="2:56" s="15" customFormat="1" ht="15.75">
      <c r="B1426" s="45"/>
      <c r="C1426" s="45"/>
      <c r="D1426" s="46"/>
      <c r="E1426" s="46"/>
      <c r="K1426" s="47"/>
      <c r="AH1426" s="42"/>
      <c r="AI1426" s="42"/>
      <c r="AJ1426" s="42"/>
      <c r="AK1426" s="42"/>
      <c r="AL1426" s="42"/>
      <c r="AM1426" s="42"/>
      <c r="AN1426" s="42"/>
      <c r="AO1426" s="42"/>
      <c r="AP1426" s="42"/>
      <c r="AQ1426" s="42"/>
      <c r="AR1426" s="42"/>
      <c r="AS1426" s="42"/>
      <c r="AT1426" s="42"/>
      <c r="AU1426" s="41"/>
      <c r="AV1426" s="42"/>
      <c r="AZ1426" s="43"/>
      <c r="BA1426" s="43"/>
      <c r="BB1426" s="43"/>
      <c r="BC1426" s="43"/>
      <c r="BD1426" s="43"/>
    </row>
    <row r="1427" spans="2:56" s="15" customFormat="1" ht="15.75">
      <c r="B1427" s="45"/>
      <c r="C1427" s="45"/>
      <c r="D1427" s="46"/>
      <c r="E1427" s="46"/>
      <c r="K1427" s="47"/>
      <c r="AH1427" s="42"/>
      <c r="AI1427" s="42"/>
      <c r="AJ1427" s="42"/>
      <c r="AK1427" s="42"/>
      <c r="AL1427" s="42"/>
      <c r="AM1427" s="42"/>
      <c r="AN1427" s="42"/>
      <c r="AO1427" s="42"/>
      <c r="AP1427" s="42"/>
      <c r="AQ1427" s="42"/>
      <c r="AR1427" s="42"/>
      <c r="AS1427" s="42"/>
      <c r="AT1427" s="42"/>
      <c r="AU1427" s="41"/>
      <c r="AV1427" s="42"/>
      <c r="AZ1427" s="43"/>
      <c r="BA1427" s="43"/>
      <c r="BB1427" s="43"/>
      <c r="BC1427" s="43"/>
      <c r="BD1427" s="43"/>
    </row>
    <row r="1428" spans="2:56" s="15" customFormat="1" ht="15.75">
      <c r="B1428" s="45"/>
      <c r="C1428" s="45"/>
      <c r="D1428" s="46"/>
      <c r="E1428" s="46"/>
      <c r="K1428" s="47"/>
      <c r="AH1428" s="42"/>
      <c r="AI1428" s="42"/>
      <c r="AJ1428" s="42"/>
      <c r="AK1428" s="42"/>
      <c r="AL1428" s="42"/>
      <c r="AM1428" s="42"/>
      <c r="AN1428" s="42"/>
      <c r="AO1428" s="42"/>
      <c r="AP1428" s="42"/>
      <c r="AQ1428" s="42"/>
      <c r="AR1428" s="42"/>
      <c r="AS1428" s="42"/>
      <c r="AT1428" s="42"/>
      <c r="AU1428" s="41"/>
      <c r="AV1428" s="42"/>
      <c r="AZ1428" s="43"/>
      <c r="BA1428" s="43"/>
      <c r="BB1428" s="43"/>
      <c r="BC1428" s="43"/>
      <c r="BD1428" s="43"/>
    </row>
    <row r="1429" spans="2:56" s="15" customFormat="1" ht="15.75">
      <c r="B1429" s="45"/>
      <c r="C1429" s="45"/>
      <c r="D1429" s="46"/>
      <c r="E1429" s="46"/>
      <c r="K1429" s="47"/>
      <c r="AH1429" s="42"/>
      <c r="AI1429" s="42"/>
      <c r="AJ1429" s="42"/>
      <c r="AK1429" s="42"/>
      <c r="AL1429" s="42"/>
      <c r="AM1429" s="42"/>
      <c r="AN1429" s="42"/>
      <c r="AO1429" s="42"/>
      <c r="AP1429" s="42"/>
      <c r="AQ1429" s="42"/>
      <c r="AR1429" s="42"/>
      <c r="AS1429" s="42"/>
      <c r="AT1429" s="42"/>
      <c r="AU1429" s="41"/>
      <c r="AV1429" s="42"/>
      <c r="AZ1429" s="43"/>
      <c r="BA1429" s="43"/>
      <c r="BB1429" s="43"/>
      <c r="BC1429" s="43"/>
      <c r="BD1429" s="43"/>
    </row>
    <row r="1430" spans="2:56" s="15" customFormat="1" ht="15.75">
      <c r="B1430" s="45"/>
      <c r="C1430" s="45"/>
      <c r="D1430" s="46"/>
      <c r="E1430" s="46"/>
      <c r="K1430" s="47"/>
      <c r="AH1430" s="42"/>
      <c r="AI1430" s="42"/>
      <c r="AJ1430" s="42"/>
      <c r="AK1430" s="42"/>
      <c r="AL1430" s="42"/>
      <c r="AM1430" s="42"/>
      <c r="AN1430" s="42"/>
      <c r="AO1430" s="42"/>
      <c r="AP1430" s="42"/>
      <c r="AQ1430" s="42"/>
      <c r="AR1430" s="42"/>
      <c r="AS1430" s="42"/>
      <c r="AT1430" s="42"/>
      <c r="AU1430" s="41"/>
      <c r="AV1430" s="42"/>
      <c r="AZ1430" s="43"/>
      <c r="BA1430" s="43"/>
      <c r="BB1430" s="43"/>
      <c r="BC1430" s="43"/>
      <c r="BD1430" s="43"/>
    </row>
    <row r="1431" spans="2:56" s="15" customFormat="1" ht="15.75">
      <c r="B1431" s="45"/>
      <c r="C1431" s="45"/>
      <c r="D1431" s="46"/>
      <c r="E1431" s="46"/>
      <c r="K1431" s="47"/>
      <c r="AH1431" s="42"/>
      <c r="AI1431" s="42"/>
      <c r="AJ1431" s="42"/>
      <c r="AK1431" s="42"/>
      <c r="AL1431" s="42"/>
      <c r="AM1431" s="42"/>
      <c r="AN1431" s="42"/>
      <c r="AO1431" s="42"/>
      <c r="AP1431" s="42"/>
      <c r="AQ1431" s="42"/>
      <c r="AR1431" s="42"/>
      <c r="AS1431" s="42"/>
      <c r="AT1431" s="42"/>
      <c r="AU1431" s="41"/>
      <c r="AV1431" s="42"/>
      <c r="AZ1431" s="43"/>
      <c r="BA1431" s="43"/>
      <c r="BB1431" s="43"/>
      <c r="BC1431" s="43"/>
      <c r="BD1431" s="43"/>
    </row>
    <row r="1432" spans="2:56" s="15" customFormat="1" ht="15.75">
      <c r="B1432" s="45"/>
      <c r="C1432" s="45"/>
      <c r="D1432" s="46"/>
      <c r="E1432" s="46"/>
      <c r="K1432" s="47"/>
      <c r="AH1432" s="42"/>
      <c r="AI1432" s="42"/>
      <c r="AJ1432" s="42"/>
      <c r="AK1432" s="42"/>
      <c r="AL1432" s="42"/>
      <c r="AM1432" s="42"/>
      <c r="AN1432" s="42"/>
      <c r="AO1432" s="42"/>
      <c r="AP1432" s="42"/>
      <c r="AQ1432" s="42"/>
      <c r="AR1432" s="42"/>
      <c r="AS1432" s="42"/>
      <c r="AT1432" s="42"/>
      <c r="AU1432" s="41"/>
      <c r="AV1432" s="42"/>
      <c r="AZ1432" s="43"/>
      <c r="BA1432" s="43"/>
      <c r="BB1432" s="43"/>
      <c r="BC1432" s="43"/>
      <c r="BD1432" s="43"/>
    </row>
    <row r="1433" spans="2:56" s="15" customFormat="1" ht="15.75">
      <c r="B1433" s="45"/>
      <c r="C1433" s="45"/>
      <c r="D1433" s="46"/>
      <c r="E1433" s="46"/>
      <c r="K1433" s="47"/>
      <c r="AH1433" s="42"/>
      <c r="AI1433" s="42"/>
      <c r="AJ1433" s="42"/>
      <c r="AK1433" s="42"/>
      <c r="AL1433" s="42"/>
      <c r="AM1433" s="42"/>
      <c r="AN1433" s="42"/>
      <c r="AO1433" s="42"/>
      <c r="AP1433" s="42"/>
      <c r="AQ1433" s="42"/>
      <c r="AR1433" s="42"/>
      <c r="AS1433" s="42"/>
      <c r="AT1433" s="42"/>
      <c r="AU1433" s="41"/>
      <c r="AV1433" s="42"/>
      <c r="AZ1433" s="43"/>
      <c r="BA1433" s="43"/>
      <c r="BB1433" s="43"/>
      <c r="BC1433" s="43"/>
      <c r="BD1433" s="43"/>
    </row>
    <row r="1434" spans="2:56" s="15" customFormat="1" ht="15.75">
      <c r="B1434" s="45"/>
      <c r="C1434" s="45"/>
      <c r="D1434" s="46"/>
      <c r="E1434" s="46"/>
      <c r="K1434" s="47"/>
      <c r="AH1434" s="42"/>
      <c r="AI1434" s="42"/>
      <c r="AJ1434" s="42"/>
      <c r="AK1434" s="42"/>
      <c r="AL1434" s="42"/>
      <c r="AM1434" s="42"/>
      <c r="AN1434" s="42"/>
      <c r="AO1434" s="42"/>
      <c r="AP1434" s="42"/>
      <c r="AQ1434" s="42"/>
      <c r="AR1434" s="42"/>
      <c r="AS1434" s="42"/>
      <c r="AT1434" s="42"/>
      <c r="AU1434" s="41"/>
      <c r="AV1434" s="42"/>
      <c r="AZ1434" s="43"/>
      <c r="BA1434" s="43"/>
      <c r="BB1434" s="43"/>
      <c r="BC1434" s="43"/>
      <c r="BD1434" s="43"/>
    </row>
    <row r="1435" spans="2:56" s="15" customFormat="1" ht="15.75">
      <c r="B1435" s="45"/>
      <c r="C1435" s="45"/>
      <c r="D1435" s="46"/>
      <c r="E1435" s="46"/>
      <c r="K1435" s="47"/>
      <c r="AH1435" s="42"/>
      <c r="AI1435" s="42"/>
      <c r="AJ1435" s="42"/>
      <c r="AK1435" s="42"/>
      <c r="AL1435" s="42"/>
      <c r="AM1435" s="42"/>
      <c r="AN1435" s="42"/>
      <c r="AO1435" s="42"/>
      <c r="AP1435" s="42"/>
      <c r="AQ1435" s="42"/>
      <c r="AR1435" s="42"/>
      <c r="AS1435" s="42"/>
      <c r="AT1435" s="42"/>
      <c r="AU1435" s="41"/>
      <c r="AV1435" s="42"/>
      <c r="AZ1435" s="43"/>
      <c r="BA1435" s="43"/>
      <c r="BB1435" s="43"/>
      <c r="BC1435" s="43"/>
      <c r="BD1435" s="43"/>
    </row>
    <row r="1436" spans="2:56" s="15" customFormat="1" ht="15.75">
      <c r="B1436" s="45"/>
      <c r="C1436" s="45"/>
      <c r="D1436" s="46"/>
      <c r="E1436" s="46"/>
      <c r="K1436" s="47"/>
      <c r="AH1436" s="42"/>
      <c r="AI1436" s="42"/>
      <c r="AJ1436" s="42"/>
      <c r="AK1436" s="42"/>
      <c r="AL1436" s="42"/>
      <c r="AM1436" s="42"/>
      <c r="AN1436" s="42"/>
      <c r="AO1436" s="42"/>
      <c r="AP1436" s="42"/>
      <c r="AQ1436" s="42"/>
      <c r="AR1436" s="42"/>
      <c r="AS1436" s="42"/>
      <c r="AT1436" s="42"/>
      <c r="AU1436" s="41"/>
      <c r="AV1436" s="42"/>
      <c r="AZ1436" s="43"/>
      <c r="BA1436" s="43"/>
      <c r="BB1436" s="43"/>
      <c r="BC1436" s="43"/>
      <c r="BD1436" s="43"/>
    </row>
    <row r="1437" spans="2:56" s="15" customFormat="1" ht="15.75">
      <c r="B1437" s="45"/>
      <c r="C1437" s="45"/>
      <c r="D1437" s="46"/>
      <c r="E1437" s="46"/>
      <c r="K1437" s="47"/>
      <c r="AH1437" s="42"/>
      <c r="AI1437" s="42"/>
      <c r="AJ1437" s="42"/>
      <c r="AK1437" s="42"/>
      <c r="AL1437" s="42"/>
      <c r="AM1437" s="42"/>
      <c r="AN1437" s="42"/>
      <c r="AO1437" s="42"/>
      <c r="AP1437" s="42"/>
      <c r="AQ1437" s="42"/>
      <c r="AR1437" s="42"/>
      <c r="AS1437" s="42"/>
      <c r="AT1437" s="42"/>
      <c r="AU1437" s="41"/>
      <c r="AV1437" s="42"/>
      <c r="AZ1437" s="43"/>
      <c r="BA1437" s="43"/>
      <c r="BB1437" s="43"/>
      <c r="BC1437" s="43"/>
      <c r="BD1437" s="43"/>
    </row>
    <row r="1438" spans="2:56" s="15" customFormat="1" ht="15.75">
      <c r="B1438" s="45"/>
      <c r="C1438" s="45"/>
      <c r="D1438" s="46"/>
      <c r="E1438" s="46"/>
      <c r="K1438" s="47"/>
      <c r="AH1438" s="42"/>
      <c r="AI1438" s="42"/>
      <c r="AJ1438" s="42"/>
      <c r="AK1438" s="42"/>
      <c r="AL1438" s="42"/>
      <c r="AM1438" s="42"/>
      <c r="AN1438" s="42"/>
      <c r="AO1438" s="42"/>
      <c r="AP1438" s="42"/>
      <c r="AQ1438" s="42"/>
      <c r="AR1438" s="42"/>
      <c r="AS1438" s="42"/>
      <c r="AT1438" s="42"/>
      <c r="AU1438" s="41"/>
      <c r="AV1438" s="42"/>
      <c r="AZ1438" s="43"/>
      <c r="BA1438" s="43"/>
      <c r="BB1438" s="43"/>
      <c r="BC1438" s="43"/>
      <c r="BD1438" s="43"/>
    </row>
    <row r="1439" spans="2:56" s="15" customFormat="1" ht="15.75">
      <c r="B1439" s="45"/>
      <c r="C1439" s="45"/>
      <c r="D1439" s="46"/>
      <c r="E1439" s="46"/>
      <c r="K1439" s="47"/>
      <c r="AH1439" s="42"/>
      <c r="AI1439" s="42"/>
      <c r="AJ1439" s="42"/>
      <c r="AK1439" s="42"/>
      <c r="AL1439" s="42"/>
      <c r="AM1439" s="42"/>
      <c r="AN1439" s="42"/>
      <c r="AO1439" s="42"/>
      <c r="AP1439" s="42"/>
      <c r="AQ1439" s="42"/>
      <c r="AR1439" s="42"/>
      <c r="AS1439" s="42"/>
      <c r="AT1439" s="42"/>
      <c r="AU1439" s="41"/>
      <c r="AV1439" s="42"/>
      <c r="AZ1439" s="43"/>
      <c r="BA1439" s="43"/>
      <c r="BB1439" s="43"/>
      <c r="BC1439" s="43"/>
      <c r="BD1439" s="43"/>
    </row>
    <row r="1440" spans="2:56" s="15" customFormat="1" ht="15.75">
      <c r="B1440" s="45"/>
      <c r="C1440" s="45"/>
      <c r="D1440" s="46"/>
      <c r="E1440" s="46"/>
      <c r="K1440" s="47"/>
      <c r="AH1440" s="42"/>
      <c r="AI1440" s="42"/>
      <c r="AJ1440" s="42"/>
      <c r="AK1440" s="42"/>
      <c r="AL1440" s="42"/>
      <c r="AM1440" s="42"/>
      <c r="AN1440" s="42"/>
      <c r="AO1440" s="42"/>
      <c r="AP1440" s="42"/>
      <c r="AQ1440" s="42"/>
      <c r="AR1440" s="42"/>
      <c r="AS1440" s="42"/>
      <c r="AT1440" s="42"/>
      <c r="AU1440" s="41"/>
      <c r="AV1440" s="42"/>
      <c r="AZ1440" s="43"/>
      <c r="BA1440" s="43"/>
      <c r="BB1440" s="43"/>
      <c r="BC1440" s="43"/>
      <c r="BD1440" s="43"/>
    </row>
    <row r="1441" spans="2:56" s="15" customFormat="1" ht="15.75">
      <c r="B1441" s="45"/>
      <c r="C1441" s="45"/>
      <c r="D1441" s="46"/>
      <c r="E1441" s="46"/>
      <c r="K1441" s="47"/>
      <c r="AH1441" s="42"/>
      <c r="AI1441" s="42"/>
      <c r="AJ1441" s="42"/>
      <c r="AK1441" s="42"/>
      <c r="AL1441" s="42"/>
      <c r="AM1441" s="42"/>
      <c r="AN1441" s="42"/>
      <c r="AO1441" s="42"/>
      <c r="AP1441" s="42"/>
      <c r="AQ1441" s="42"/>
      <c r="AR1441" s="42"/>
      <c r="AS1441" s="42"/>
      <c r="AT1441" s="42"/>
      <c r="AU1441" s="41"/>
      <c r="AV1441" s="42"/>
      <c r="AZ1441" s="43"/>
      <c r="BA1441" s="43"/>
      <c r="BB1441" s="43"/>
      <c r="BC1441" s="43"/>
      <c r="BD1441" s="43"/>
    </row>
    <row r="1442" spans="2:56" s="15" customFormat="1" ht="15.75">
      <c r="B1442" s="45"/>
      <c r="C1442" s="45"/>
      <c r="D1442" s="46"/>
      <c r="E1442" s="46"/>
      <c r="K1442" s="47"/>
      <c r="AH1442" s="42"/>
      <c r="AI1442" s="42"/>
      <c r="AJ1442" s="42"/>
      <c r="AK1442" s="42"/>
      <c r="AL1442" s="42"/>
      <c r="AM1442" s="42"/>
      <c r="AN1442" s="42"/>
      <c r="AO1442" s="42"/>
      <c r="AP1442" s="42"/>
      <c r="AQ1442" s="42"/>
      <c r="AR1442" s="42"/>
      <c r="AS1442" s="42"/>
      <c r="AT1442" s="42"/>
      <c r="AU1442" s="41"/>
      <c r="AV1442" s="42"/>
      <c r="AZ1442" s="43"/>
      <c r="BA1442" s="43"/>
      <c r="BB1442" s="43"/>
      <c r="BC1442" s="43"/>
      <c r="BD1442" s="43"/>
    </row>
    <row r="1443" spans="2:56" s="15" customFormat="1" ht="15.75">
      <c r="B1443" s="45"/>
      <c r="C1443" s="45"/>
      <c r="D1443" s="46"/>
      <c r="E1443" s="46"/>
      <c r="K1443" s="47"/>
      <c r="AH1443" s="42"/>
      <c r="AI1443" s="42"/>
      <c r="AJ1443" s="42"/>
      <c r="AK1443" s="42"/>
      <c r="AL1443" s="42"/>
      <c r="AM1443" s="42"/>
      <c r="AN1443" s="42"/>
      <c r="AO1443" s="42"/>
      <c r="AP1443" s="42"/>
      <c r="AQ1443" s="42"/>
      <c r="AR1443" s="42"/>
      <c r="AS1443" s="42"/>
      <c r="AT1443" s="42"/>
      <c r="AU1443" s="41"/>
      <c r="AV1443" s="42"/>
      <c r="AZ1443" s="43"/>
      <c r="BA1443" s="43"/>
      <c r="BB1443" s="43"/>
      <c r="BC1443" s="43"/>
      <c r="BD1443" s="43"/>
    </row>
    <row r="1444" spans="2:56" s="15" customFormat="1" ht="15.75">
      <c r="B1444" s="45"/>
      <c r="C1444" s="45"/>
      <c r="D1444" s="46"/>
      <c r="E1444" s="46"/>
      <c r="K1444" s="47"/>
      <c r="AH1444" s="42"/>
      <c r="AI1444" s="42"/>
      <c r="AJ1444" s="42"/>
      <c r="AK1444" s="42"/>
      <c r="AL1444" s="42"/>
      <c r="AM1444" s="42"/>
      <c r="AN1444" s="42"/>
      <c r="AO1444" s="42"/>
      <c r="AP1444" s="42"/>
      <c r="AQ1444" s="42"/>
      <c r="AR1444" s="42"/>
      <c r="AS1444" s="42"/>
      <c r="AT1444" s="42"/>
      <c r="AU1444" s="41"/>
      <c r="AV1444" s="42"/>
      <c r="AZ1444" s="43"/>
      <c r="BA1444" s="43"/>
      <c r="BB1444" s="43"/>
      <c r="BC1444" s="43"/>
      <c r="BD1444" s="43"/>
    </row>
    <row r="1445" spans="2:56" s="15" customFormat="1" ht="15.75">
      <c r="B1445" s="45"/>
      <c r="C1445" s="45"/>
      <c r="D1445" s="46"/>
      <c r="E1445" s="46"/>
      <c r="K1445" s="47"/>
      <c r="AH1445" s="42"/>
      <c r="AI1445" s="42"/>
      <c r="AJ1445" s="42"/>
      <c r="AK1445" s="42"/>
      <c r="AL1445" s="42"/>
      <c r="AM1445" s="42"/>
      <c r="AN1445" s="42"/>
      <c r="AO1445" s="42"/>
      <c r="AP1445" s="42"/>
      <c r="AQ1445" s="42"/>
      <c r="AR1445" s="42"/>
      <c r="AS1445" s="42"/>
      <c r="AT1445" s="42"/>
      <c r="AU1445" s="41"/>
      <c r="AV1445" s="42"/>
      <c r="AZ1445" s="43"/>
      <c r="BA1445" s="43"/>
      <c r="BB1445" s="43"/>
      <c r="BC1445" s="43"/>
      <c r="BD1445" s="43"/>
    </row>
    <row r="1446" spans="2:56" s="15" customFormat="1" ht="15.75">
      <c r="B1446" s="45"/>
      <c r="C1446" s="45"/>
      <c r="D1446" s="46"/>
      <c r="E1446" s="46"/>
      <c r="K1446" s="47"/>
      <c r="AH1446" s="42"/>
      <c r="AI1446" s="42"/>
      <c r="AJ1446" s="42"/>
      <c r="AK1446" s="42"/>
      <c r="AL1446" s="42"/>
      <c r="AM1446" s="42"/>
      <c r="AN1446" s="42"/>
      <c r="AO1446" s="42"/>
      <c r="AP1446" s="42"/>
      <c r="AQ1446" s="42"/>
      <c r="AR1446" s="42"/>
      <c r="AS1446" s="42"/>
      <c r="AT1446" s="42"/>
      <c r="AU1446" s="41"/>
      <c r="AV1446" s="42"/>
      <c r="AZ1446" s="43"/>
      <c r="BA1446" s="43"/>
      <c r="BB1446" s="43"/>
      <c r="BC1446" s="43"/>
      <c r="BD1446" s="43"/>
    </row>
    <row r="1447" spans="2:56" s="15" customFormat="1" ht="15.75">
      <c r="B1447" s="45"/>
      <c r="C1447" s="45"/>
      <c r="D1447" s="46"/>
      <c r="E1447" s="46"/>
      <c r="K1447" s="47"/>
      <c r="AH1447" s="42"/>
      <c r="AI1447" s="42"/>
      <c r="AJ1447" s="42"/>
      <c r="AK1447" s="42"/>
      <c r="AL1447" s="42"/>
      <c r="AM1447" s="42"/>
      <c r="AN1447" s="42"/>
      <c r="AO1447" s="42"/>
      <c r="AP1447" s="42"/>
      <c r="AQ1447" s="42"/>
      <c r="AR1447" s="42"/>
      <c r="AS1447" s="42"/>
      <c r="AT1447" s="42"/>
      <c r="AU1447" s="41"/>
      <c r="AV1447" s="42"/>
      <c r="AZ1447" s="43"/>
      <c r="BA1447" s="43"/>
      <c r="BB1447" s="43"/>
      <c r="BC1447" s="43"/>
      <c r="BD1447" s="43"/>
    </row>
    <row r="1448" spans="2:56" s="15" customFormat="1" ht="15.75">
      <c r="B1448" s="45"/>
      <c r="C1448" s="45"/>
      <c r="D1448" s="46"/>
      <c r="E1448" s="46"/>
      <c r="K1448" s="47"/>
      <c r="AH1448" s="42"/>
      <c r="AI1448" s="42"/>
      <c r="AJ1448" s="42"/>
      <c r="AK1448" s="42"/>
      <c r="AL1448" s="42"/>
      <c r="AM1448" s="42"/>
      <c r="AN1448" s="42"/>
      <c r="AO1448" s="42"/>
      <c r="AP1448" s="42"/>
      <c r="AQ1448" s="42"/>
      <c r="AR1448" s="42"/>
      <c r="AS1448" s="42"/>
      <c r="AT1448" s="42"/>
      <c r="AU1448" s="41"/>
      <c r="AV1448" s="42"/>
      <c r="AZ1448" s="43"/>
      <c r="BA1448" s="43"/>
      <c r="BB1448" s="43"/>
      <c r="BC1448" s="43"/>
      <c r="BD1448" s="43"/>
    </row>
    <row r="1449" spans="2:56" s="15" customFormat="1" ht="15.75">
      <c r="B1449" s="45"/>
      <c r="C1449" s="45"/>
      <c r="D1449" s="46"/>
      <c r="E1449" s="46"/>
      <c r="K1449" s="47"/>
      <c r="AH1449" s="42"/>
      <c r="AI1449" s="42"/>
      <c r="AJ1449" s="42"/>
      <c r="AK1449" s="42"/>
      <c r="AL1449" s="42"/>
      <c r="AM1449" s="42"/>
      <c r="AN1449" s="42"/>
      <c r="AO1449" s="42"/>
      <c r="AP1449" s="42"/>
      <c r="AQ1449" s="42"/>
      <c r="AR1449" s="42"/>
      <c r="AS1449" s="42"/>
      <c r="AT1449" s="42"/>
      <c r="AU1449" s="41"/>
      <c r="AV1449" s="42"/>
      <c r="AZ1449" s="43"/>
      <c r="BA1449" s="43"/>
      <c r="BB1449" s="43"/>
      <c r="BC1449" s="43"/>
      <c r="BD1449" s="43"/>
    </row>
    <row r="1450" spans="2:56" s="15" customFormat="1" ht="15.75">
      <c r="B1450" s="45"/>
      <c r="C1450" s="45"/>
      <c r="D1450" s="46"/>
      <c r="E1450" s="46"/>
      <c r="K1450" s="47"/>
      <c r="AH1450" s="42"/>
      <c r="AI1450" s="42"/>
      <c r="AJ1450" s="42"/>
      <c r="AK1450" s="42"/>
      <c r="AL1450" s="42"/>
      <c r="AM1450" s="42"/>
      <c r="AN1450" s="42"/>
      <c r="AO1450" s="42"/>
      <c r="AP1450" s="42"/>
      <c r="AQ1450" s="42"/>
      <c r="AR1450" s="42"/>
      <c r="AS1450" s="42"/>
      <c r="AT1450" s="42"/>
      <c r="AU1450" s="41"/>
      <c r="AV1450" s="42"/>
      <c r="AZ1450" s="43"/>
      <c r="BA1450" s="43"/>
      <c r="BB1450" s="43"/>
      <c r="BC1450" s="43"/>
      <c r="BD1450" s="43"/>
    </row>
    <row r="1451" spans="2:56" s="15" customFormat="1" ht="15.75">
      <c r="B1451" s="45"/>
      <c r="C1451" s="45"/>
      <c r="D1451" s="46"/>
      <c r="E1451" s="46"/>
      <c r="K1451" s="47"/>
      <c r="AH1451" s="42"/>
      <c r="AI1451" s="42"/>
      <c r="AJ1451" s="42"/>
      <c r="AK1451" s="42"/>
      <c r="AL1451" s="42"/>
      <c r="AM1451" s="42"/>
      <c r="AN1451" s="42"/>
      <c r="AO1451" s="42"/>
      <c r="AP1451" s="42"/>
      <c r="AQ1451" s="42"/>
      <c r="AR1451" s="42"/>
      <c r="AS1451" s="42"/>
      <c r="AT1451" s="42"/>
      <c r="AU1451" s="41"/>
      <c r="AV1451" s="42"/>
      <c r="AZ1451" s="43"/>
      <c r="BA1451" s="43"/>
      <c r="BB1451" s="43"/>
      <c r="BC1451" s="43"/>
      <c r="BD1451" s="43"/>
    </row>
    <row r="1452" spans="2:56" s="15" customFormat="1" ht="15.75">
      <c r="B1452" s="45"/>
      <c r="C1452" s="45"/>
      <c r="D1452" s="46"/>
      <c r="E1452" s="46"/>
      <c r="K1452" s="47"/>
      <c r="AH1452" s="42"/>
      <c r="AI1452" s="42"/>
      <c r="AJ1452" s="42"/>
      <c r="AK1452" s="42"/>
      <c r="AL1452" s="42"/>
      <c r="AM1452" s="42"/>
      <c r="AN1452" s="42"/>
      <c r="AO1452" s="42"/>
      <c r="AP1452" s="42"/>
      <c r="AQ1452" s="42"/>
      <c r="AR1452" s="42"/>
      <c r="AS1452" s="42"/>
      <c r="AT1452" s="42"/>
      <c r="AU1452" s="41"/>
      <c r="AV1452" s="42"/>
      <c r="AZ1452" s="43"/>
      <c r="BA1452" s="43"/>
      <c r="BB1452" s="43"/>
      <c r="BC1452" s="43"/>
      <c r="BD1452" s="43"/>
    </row>
    <row r="1453" spans="2:56" s="15" customFormat="1" ht="15.75">
      <c r="B1453" s="45"/>
      <c r="C1453" s="45"/>
      <c r="D1453" s="46"/>
      <c r="E1453" s="46"/>
      <c r="K1453" s="47"/>
      <c r="AH1453" s="42"/>
      <c r="AI1453" s="42"/>
      <c r="AJ1453" s="42"/>
      <c r="AK1453" s="42"/>
      <c r="AL1453" s="42"/>
      <c r="AM1453" s="42"/>
      <c r="AN1453" s="42"/>
      <c r="AO1453" s="42"/>
      <c r="AP1453" s="42"/>
      <c r="AQ1453" s="42"/>
      <c r="AR1453" s="42"/>
      <c r="AS1453" s="42"/>
      <c r="AT1453" s="42"/>
      <c r="AU1453" s="41"/>
      <c r="AV1453" s="42"/>
      <c r="AZ1453" s="43"/>
      <c r="BA1453" s="43"/>
      <c r="BB1453" s="43"/>
      <c r="BC1453" s="43"/>
      <c r="BD1453" s="43"/>
    </row>
    <row r="1454" spans="2:56" s="15" customFormat="1" ht="15.75">
      <c r="B1454" s="45"/>
      <c r="C1454" s="45"/>
      <c r="D1454" s="46"/>
      <c r="E1454" s="46"/>
      <c r="K1454" s="47"/>
      <c r="AH1454" s="42"/>
      <c r="AI1454" s="42"/>
      <c r="AJ1454" s="42"/>
      <c r="AK1454" s="42"/>
      <c r="AL1454" s="42"/>
      <c r="AM1454" s="42"/>
      <c r="AN1454" s="42"/>
      <c r="AO1454" s="42"/>
      <c r="AP1454" s="42"/>
      <c r="AQ1454" s="42"/>
      <c r="AR1454" s="42"/>
      <c r="AS1454" s="42"/>
      <c r="AT1454" s="42"/>
      <c r="AU1454" s="41"/>
      <c r="AV1454" s="42"/>
      <c r="AZ1454" s="43"/>
      <c r="BA1454" s="43"/>
      <c r="BB1454" s="43"/>
      <c r="BC1454" s="43"/>
      <c r="BD1454" s="43"/>
    </row>
    <row r="1455" spans="2:56" s="15" customFormat="1" ht="15.75">
      <c r="B1455" s="45"/>
      <c r="C1455" s="45"/>
      <c r="D1455" s="46"/>
      <c r="E1455" s="46"/>
      <c r="K1455" s="47"/>
      <c r="AH1455" s="42"/>
      <c r="AI1455" s="42"/>
      <c r="AJ1455" s="42"/>
      <c r="AK1455" s="42"/>
      <c r="AL1455" s="42"/>
      <c r="AM1455" s="42"/>
      <c r="AN1455" s="42"/>
      <c r="AO1455" s="42"/>
      <c r="AP1455" s="42"/>
      <c r="AQ1455" s="42"/>
      <c r="AR1455" s="42"/>
      <c r="AS1455" s="42"/>
      <c r="AT1455" s="42"/>
      <c r="AU1455" s="41"/>
      <c r="AV1455" s="42"/>
      <c r="AZ1455" s="43"/>
      <c r="BA1455" s="43"/>
      <c r="BB1455" s="43"/>
      <c r="BC1455" s="43"/>
      <c r="BD1455" s="43"/>
    </row>
    <row r="1456" spans="2:56" s="15" customFormat="1" ht="15.75">
      <c r="B1456" s="45"/>
      <c r="C1456" s="45"/>
      <c r="D1456" s="46"/>
      <c r="E1456" s="46"/>
      <c r="K1456" s="47"/>
      <c r="AH1456" s="42"/>
      <c r="AI1456" s="42"/>
      <c r="AJ1456" s="42"/>
      <c r="AK1456" s="42"/>
      <c r="AL1456" s="42"/>
      <c r="AM1456" s="42"/>
      <c r="AN1456" s="42"/>
      <c r="AO1456" s="42"/>
      <c r="AP1456" s="42"/>
      <c r="AQ1456" s="42"/>
      <c r="AR1456" s="42"/>
      <c r="AS1456" s="42"/>
      <c r="AT1456" s="42"/>
      <c r="AU1456" s="41"/>
      <c r="AV1456" s="42"/>
      <c r="AZ1456" s="43"/>
      <c r="BA1456" s="43"/>
      <c r="BB1456" s="43"/>
      <c r="BC1456" s="43"/>
      <c r="BD1456" s="43"/>
    </row>
    <row r="1457" spans="2:56" s="15" customFormat="1" ht="15.75">
      <c r="B1457" s="45"/>
      <c r="C1457" s="45"/>
      <c r="D1457" s="46"/>
      <c r="E1457" s="46"/>
      <c r="K1457" s="47"/>
      <c r="AH1457" s="42"/>
      <c r="AI1457" s="42"/>
      <c r="AJ1457" s="42"/>
      <c r="AK1457" s="42"/>
      <c r="AL1457" s="42"/>
      <c r="AM1457" s="42"/>
      <c r="AN1457" s="42"/>
      <c r="AO1457" s="42"/>
      <c r="AP1457" s="42"/>
      <c r="AQ1457" s="42"/>
      <c r="AR1457" s="42"/>
      <c r="AS1457" s="42"/>
      <c r="AT1457" s="42"/>
      <c r="AU1457" s="41"/>
      <c r="AV1457" s="42"/>
      <c r="AZ1457" s="43"/>
      <c r="BA1457" s="43"/>
      <c r="BB1457" s="43"/>
      <c r="BC1457" s="43"/>
      <c r="BD1457" s="43"/>
    </row>
    <row r="1458" spans="2:56" s="15" customFormat="1" ht="15.75">
      <c r="B1458" s="45"/>
      <c r="C1458" s="45"/>
      <c r="D1458" s="46"/>
      <c r="E1458" s="46"/>
      <c r="K1458" s="47"/>
      <c r="AH1458" s="42"/>
      <c r="AI1458" s="42"/>
      <c r="AJ1458" s="42"/>
      <c r="AK1458" s="42"/>
      <c r="AL1458" s="42"/>
      <c r="AM1458" s="42"/>
      <c r="AN1458" s="42"/>
      <c r="AO1458" s="42"/>
      <c r="AP1458" s="42"/>
      <c r="AQ1458" s="42"/>
      <c r="AR1458" s="42"/>
      <c r="AS1458" s="42"/>
      <c r="AT1458" s="42"/>
      <c r="AU1458" s="41"/>
      <c r="AV1458" s="42"/>
      <c r="AZ1458" s="43"/>
      <c r="BA1458" s="43"/>
      <c r="BB1458" s="43"/>
      <c r="BC1458" s="43"/>
      <c r="BD1458" s="43"/>
    </row>
    <row r="1459" spans="2:56" s="15" customFormat="1" ht="15.75">
      <c r="B1459" s="45"/>
      <c r="C1459" s="45"/>
      <c r="D1459" s="46"/>
      <c r="E1459" s="46"/>
      <c r="K1459" s="47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1"/>
      <c r="AV1459" s="42"/>
      <c r="AZ1459" s="43"/>
      <c r="BA1459" s="43"/>
      <c r="BB1459" s="43"/>
      <c r="BC1459" s="43"/>
      <c r="BD1459" s="43"/>
    </row>
    <row r="1460" spans="2:56" s="15" customFormat="1" ht="15.75">
      <c r="B1460" s="45"/>
      <c r="C1460" s="45"/>
      <c r="D1460" s="46"/>
      <c r="E1460" s="46"/>
      <c r="K1460" s="47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1"/>
      <c r="AV1460" s="42"/>
      <c r="AZ1460" s="43"/>
      <c r="BA1460" s="43"/>
      <c r="BB1460" s="43"/>
      <c r="BC1460" s="43"/>
      <c r="BD1460" s="43"/>
    </row>
    <row r="1461" spans="2:56" s="15" customFormat="1" ht="15.75">
      <c r="B1461" s="45"/>
      <c r="C1461" s="45"/>
      <c r="D1461" s="46"/>
      <c r="E1461" s="46"/>
      <c r="K1461" s="47"/>
      <c r="AH1461" s="42"/>
      <c r="AI1461" s="42"/>
      <c r="AJ1461" s="42"/>
      <c r="AK1461" s="42"/>
      <c r="AL1461" s="42"/>
      <c r="AM1461" s="42"/>
      <c r="AN1461" s="42"/>
      <c r="AO1461" s="42"/>
      <c r="AP1461" s="42"/>
      <c r="AQ1461" s="42"/>
      <c r="AR1461" s="42"/>
      <c r="AS1461" s="42"/>
      <c r="AT1461" s="42"/>
      <c r="AU1461" s="41"/>
      <c r="AV1461" s="42"/>
      <c r="AZ1461" s="43"/>
      <c r="BA1461" s="43"/>
      <c r="BB1461" s="43"/>
      <c r="BC1461" s="43"/>
      <c r="BD1461" s="43"/>
    </row>
    <row r="1462" spans="2:56" s="15" customFormat="1" ht="15.75">
      <c r="B1462" s="45"/>
      <c r="C1462" s="45"/>
      <c r="D1462" s="46"/>
      <c r="E1462" s="46"/>
      <c r="K1462" s="47"/>
      <c r="AH1462" s="42"/>
      <c r="AI1462" s="42"/>
      <c r="AJ1462" s="42"/>
      <c r="AK1462" s="42"/>
      <c r="AL1462" s="42"/>
      <c r="AM1462" s="42"/>
      <c r="AN1462" s="42"/>
      <c r="AO1462" s="42"/>
      <c r="AP1462" s="42"/>
      <c r="AQ1462" s="42"/>
      <c r="AR1462" s="42"/>
      <c r="AS1462" s="42"/>
      <c r="AT1462" s="42"/>
      <c r="AU1462" s="41"/>
      <c r="AV1462" s="42"/>
      <c r="AZ1462" s="43"/>
      <c r="BA1462" s="43"/>
      <c r="BB1462" s="43"/>
      <c r="BC1462" s="43"/>
      <c r="BD1462" s="43"/>
    </row>
    <row r="1463" spans="2:56" s="15" customFormat="1" ht="15.75">
      <c r="B1463" s="45"/>
      <c r="C1463" s="45"/>
      <c r="D1463" s="46"/>
      <c r="E1463" s="46"/>
      <c r="K1463" s="47"/>
      <c r="AH1463" s="42"/>
      <c r="AI1463" s="42"/>
      <c r="AJ1463" s="42"/>
      <c r="AK1463" s="42"/>
      <c r="AL1463" s="42"/>
      <c r="AM1463" s="42"/>
      <c r="AN1463" s="42"/>
      <c r="AO1463" s="42"/>
      <c r="AP1463" s="42"/>
      <c r="AQ1463" s="42"/>
      <c r="AR1463" s="42"/>
      <c r="AS1463" s="42"/>
      <c r="AT1463" s="42"/>
      <c r="AU1463" s="41"/>
      <c r="AV1463" s="42"/>
      <c r="AZ1463" s="43"/>
      <c r="BA1463" s="43"/>
      <c r="BB1463" s="43"/>
      <c r="BC1463" s="43"/>
      <c r="BD1463" s="43"/>
    </row>
    <row r="1464" spans="2:56" s="15" customFormat="1" ht="15.75">
      <c r="B1464" s="45"/>
      <c r="C1464" s="45"/>
      <c r="D1464" s="46"/>
      <c r="E1464" s="46"/>
      <c r="K1464" s="47"/>
      <c r="AH1464" s="42"/>
      <c r="AI1464" s="42"/>
      <c r="AJ1464" s="42"/>
      <c r="AK1464" s="42"/>
      <c r="AL1464" s="42"/>
      <c r="AM1464" s="42"/>
      <c r="AN1464" s="42"/>
      <c r="AO1464" s="42"/>
      <c r="AP1464" s="42"/>
      <c r="AQ1464" s="42"/>
      <c r="AR1464" s="42"/>
      <c r="AS1464" s="42"/>
      <c r="AT1464" s="42"/>
      <c r="AU1464" s="41"/>
      <c r="AV1464" s="42"/>
      <c r="AZ1464" s="43"/>
      <c r="BA1464" s="43"/>
      <c r="BB1464" s="43"/>
      <c r="BC1464" s="43"/>
      <c r="BD1464" s="43"/>
    </row>
    <row r="1465" spans="2:56" s="15" customFormat="1" ht="15.75">
      <c r="B1465" s="45"/>
      <c r="C1465" s="45"/>
      <c r="D1465" s="46"/>
      <c r="E1465" s="46"/>
      <c r="K1465" s="47"/>
      <c r="AH1465" s="42"/>
      <c r="AI1465" s="42"/>
      <c r="AJ1465" s="42"/>
      <c r="AK1465" s="42"/>
      <c r="AL1465" s="42"/>
      <c r="AM1465" s="42"/>
      <c r="AN1465" s="42"/>
      <c r="AO1465" s="42"/>
      <c r="AP1465" s="42"/>
      <c r="AQ1465" s="42"/>
      <c r="AR1465" s="42"/>
      <c r="AS1465" s="42"/>
      <c r="AT1465" s="42"/>
      <c r="AU1465" s="41"/>
      <c r="AV1465" s="42"/>
      <c r="AZ1465" s="43"/>
      <c r="BA1465" s="43"/>
      <c r="BB1465" s="43"/>
      <c r="BC1465" s="43"/>
      <c r="BD1465" s="43"/>
    </row>
    <row r="1466" spans="2:56" s="15" customFormat="1" ht="15.75">
      <c r="B1466" s="45"/>
      <c r="C1466" s="45"/>
      <c r="D1466" s="46"/>
      <c r="E1466" s="46"/>
      <c r="K1466" s="47"/>
      <c r="AH1466" s="42"/>
      <c r="AI1466" s="42"/>
      <c r="AJ1466" s="42"/>
      <c r="AK1466" s="42"/>
      <c r="AL1466" s="42"/>
      <c r="AM1466" s="42"/>
      <c r="AN1466" s="42"/>
      <c r="AO1466" s="42"/>
      <c r="AP1466" s="42"/>
      <c r="AQ1466" s="42"/>
      <c r="AR1466" s="42"/>
      <c r="AS1466" s="42"/>
      <c r="AT1466" s="42"/>
      <c r="AU1466" s="41"/>
      <c r="AV1466" s="42"/>
      <c r="AZ1466" s="43"/>
      <c r="BA1466" s="43"/>
      <c r="BB1466" s="43"/>
      <c r="BC1466" s="43"/>
      <c r="BD1466" s="43"/>
    </row>
    <row r="1467" spans="2:56" s="15" customFormat="1" ht="15.75">
      <c r="B1467" s="45"/>
      <c r="C1467" s="45"/>
      <c r="D1467" s="46"/>
      <c r="E1467" s="46"/>
      <c r="K1467" s="47"/>
      <c r="AH1467" s="42"/>
      <c r="AI1467" s="42"/>
      <c r="AJ1467" s="42"/>
      <c r="AK1467" s="42"/>
      <c r="AL1467" s="42"/>
      <c r="AM1467" s="42"/>
      <c r="AN1467" s="42"/>
      <c r="AO1467" s="42"/>
      <c r="AP1467" s="42"/>
      <c r="AQ1467" s="42"/>
      <c r="AR1467" s="42"/>
      <c r="AS1467" s="42"/>
      <c r="AT1467" s="42"/>
      <c r="AU1467" s="41"/>
      <c r="AV1467" s="42"/>
      <c r="AZ1467" s="43"/>
      <c r="BA1467" s="43"/>
      <c r="BB1467" s="43"/>
      <c r="BC1467" s="43"/>
      <c r="BD1467" s="43"/>
    </row>
    <row r="1468" spans="2:56" s="15" customFormat="1" ht="15.75">
      <c r="B1468" s="45"/>
      <c r="C1468" s="45"/>
      <c r="D1468" s="46"/>
      <c r="E1468" s="46"/>
      <c r="K1468" s="47"/>
      <c r="AH1468" s="42"/>
      <c r="AI1468" s="42"/>
      <c r="AJ1468" s="42"/>
      <c r="AK1468" s="42"/>
      <c r="AL1468" s="42"/>
      <c r="AM1468" s="42"/>
      <c r="AN1468" s="42"/>
      <c r="AO1468" s="42"/>
      <c r="AP1468" s="42"/>
      <c r="AQ1468" s="42"/>
      <c r="AR1468" s="42"/>
      <c r="AS1468" s="42"/>
      <c r="AT1468" s="42"/>
      <c r="AU1468" s="41"/>
      <c r="AV1468" s="42"/>
      <c r="AZ1468" s="43"/>
      <c r="BA1468" s="43"/>
      <c r="BB1468" s="43"/>
      <c r="BC1468" s="43"/>
      <c r="BD1468" s="43"/>
    </row>
    <row r="1469" spans="2:56" s="15" customFormat="1" ht="15.75">
      <c r="B1469" s="45"/>
      <c r="C1469" s="45"/>
      <c r="D1469" s="46"/>
      <c r="E1469" s="46"/>
      <c r="K1469" s="47"/>
      <c r="AH1469" s="42"/>
      <c r="AI1469" s="42"/>
      <c r="AJ1469" s="42"/>
      <c r="AK1469" s="42"/>
      <c r="AL1469" s="42"/>
      <c r="AM1469" s="42"/>
      <c r="AN1469" s="42"/>
      <c r="AO1469" s="42"/>
      <c r="AP1469" s="42"/>
      <c r="AQ1469" s="42"/>
      <c r="AR1469" s="42"/>
      <c r="AS1469" s="42"/>
      <c r="AT1469" s="42"/>
      <c r="AU1469" s="41"/>
      <c r="AV1469" s="42"/>
      <c r="AZ1469" s="43"/>
      <c r="BA1469" s="43"/>
      <c r="BB1469" s="43"/>
      <c r="BC1469" s="43"/>
      <c r="BD1469" s="43"/>
    </row>
    <row r="1470" spans="2:56" s="15" customFormat="1" ht="15.75">
      <c r="B1470" s="45"/>
      <c r="C1470" s="45"/>
      <c r="D1470" s="46"/>
      <c r="E1470" s="46"/>
      <c r="K1470" s="47"/>
      <c r="AH1470" s="42"/>
      <c r="AI1470" s="42"/>
      <c r="AJ1470" s="42"/>
      <c r="AK1470" s="42"/>
      <c r="AL1470" s="42"/>
      <c r="AM1470" s="42"/>
      <c r="AN1470" s="42"/>
      <c r="AO1470" s="42"/>
      <c r="AP1470" s="42"/>
      <c r="AQ1470" s="42"/>
      <c r="AR1470" s="42"/>
      <c r="AS1470" s="42"/>
      <c r="AT1470" s="42"/>
      <c r="AU1470" s="41"/>
      <c r="AV1470" s="42"/>
      <c r="AZ1470" s="43"/>
      <c r="BA1470" s="43"/>
      <c r="BB1470" s="43"/>
      <c r="BC1470" s="43"/>
      <c r="BD1470" s="43"/>
    </row>
    <row r="1471" spans="2:56" s="15" customFormat="1" ht="15.75">
      <c r="B1471" s="45"/>
      <c r="C1471" s="45"/>
      <c r="D1471" s="46"/>
      <c r="E1471" s="46"/>
      <c r="K1471" s="47"/>
      <c r="AH1471" s="42"/>
      <c r="AI1471" s="42"/>
      <c r="AJ1471" s="42"/>
      <c r="AK1471" s="42"/>
      <c r="AL1471" s="42"/>
      <c r="AM1471" s="42"/>
      <c r="AN1471" s="42"/>
      <c r="AO1471" s="42"/>
      <c r="AP1471" s="42"/>
      <c r="AQ1471" s="42"/>
      <c r="AR1471" s="42"/>
      <c r="AS1471" s="42"/>
      <c r="AT1471" s="42"/>
      <c r="AU1471" s="41"/>
      <c r="AV1471" s="42"/>
      <c r="AZ1471" s="43"/>
      <c r="BA1471" s="43"/>
      <c r="BB1471" s="43"/>
      <c r="BC1471" s="43"/>
      <c r="BD1471" s="43"/>
    </row>
    <row r="1472" spans="2:56" s="15" customFormat="1" ht="15.75">
      <c r="B1472" s="45"/>
      <c r="C1472" s="45"/>
      <c r="D1472" s="46"/>
      <c r="E1472" s="46"/>
      <c r="K1472" s="47"/>
      <c r="AH1472" s="42"/>
      <c r="AI1472" s="42"/>
      <c r="AJ1472" s="42"/>
      <c r="AK1472" s="42"/>
      <c r="AL1472" s="42"/>
      <c r="AM1472" s="42"/>
      <c r="AN1472" s="42"/>
      <c r="AO1472" s="42"/>
      <c r="AP1472" s="42"/>
      <c r="AQ1472" s="42"/>
      <c r="AR1472" s="42"/>
      <c r="AS1472" s="42"/>
      <c r="AT1472" s="42"/>
      <c r="AU1472" s="41"/>
      <c r="AV1472" s="42"/>
      <c r="AZ1472" s="43"/>
      <c r="BA1472" s="43"/>
      <c r="BB1472" s="43"/>
      <c r="BC1472" s="43"/>
      <c r="BD1472" s="43"/>
    </row>
    <row r="1473" spans="2:56" s="15" customFormat="1" ht="15.75">
      <c r="B1473" s="45"/>
      <c r="C1473" s="45"/>
      <c r="D1473" s="46"/>
      <c r="E1473" s="46"/>
      <c r="K1473" s="47"/>
      <c r="AH1473" s="42"/>
      <c r="AI1473" s="42"/>
      <c r="AJ1473" s="42"/>
      <c r="AK1473" s="42"/>
      <c r="AL1473" s="42"/>
      <c r="AM1473" s="42"/>
      <c r="AN1473" s="42"/>
      <c r="AO1473" s="42"/>
      <c r="AP1473" s="42"/>
      <c r="AQ1473" s="42"/>
      <c r="AR1473" s="42"/>
      <c r="AS1473" s="42"/>
      <c r="AT1473" s="42"/>
      <c r="AU1473" s="41"/>
      <c r="AV1473" s="42"/>
      <c r="AZ1473" s="43"/>
      <c r="BA1473" s="43"/>
      <c r="BB1473" s="43"/>
      <c r="BC1473" s="43"/>
      <c r="BD1473" s="43"/>
    </row>
    <row r="1474" spans="2:56" s="15" customFormat="1" ht="15.75">
      <c r="B1474" s="45"/>
      <c r="C1474" s="45"/>
      <c r="D1474" s="46"/>
      <c r="E1474" s="46"/>
      <c r="K1474" s="47"/>
      <c r="AH1474" s="42"/>
      <c r="AI1474" s="42"/>
      <c r="AJ1474" s="42"/>
      <c r="AK1474" s="42"/>
      <c r="AL1474" s="42"/>
      <c r="AM1474" s="42"/>
      <c r="AN1474" s="42"/>
      <c r="AO1474" s="42"/>
      <c r="AP1474" s="42"/>
      <c r="AQ1474" s="42"/>
      <c r="AR1474" s="42"/>
      <c r="AS1474" s="42"/>
      <c r="AT1474" s="42"/>
      <c r="AU1474" s="41"/>
      <c r="AV1474" s="42"/>
      <c r="AZ1474" s="43"/>
      <c r="BA1474" s="43"/>
      <c r="BB1474" s="43"/>
      <c r="BC1474" s="43"/>
      <c r="BD1474" s="43"/>
    </row>
    <row r="1475" spans="2:56" s="15" customFormat="1" ht="15.75">
      <c r="B1475" s="45"/>
      <c r="C1475" s="45"/>
      <c r="D1475" s="46"/>
      <c r="E1475" s="46"/>
      <c r="K1475" s="47"/>
      <c r="AH1475" s="42"/>
      <c r="AI1475" s="42"/>
      <c r="AJ1475" s="42"/>
      <c r="AK1475" s="42"/>
      <c r="AL1475" s="42"/>
      <c r="AM1475" s="42"/>
      <c r="AN1475" s="42"/>
      <c r="AO1475" s="42"/>
      <c r="AP1475" s="42"/>
      <c r="AQ1475" s="42"/>
      <c r="AR1475" s="42"/>
      <c r="AS1475" s="42"/>
      <c r="AT1475" s="42"/>
      <c r="AU1475" s="41"/>
      <c r="AV1475" s="42"/>
      <c r="AZ1475" s="43"/>
      <c r="BA1475" s="43"/>
      <c r="BB1475" s="43"/>
      <c r="BC1475" s="43"/>
      <c r="BD1475" s="43"/>
    </row>
    <row r="1476" spans="2:56" s="15" customFormat="1" ht="15.75">
      <c r="B1476" s="45"/>
      <c r="C1476" s="45"/>
      <c r="D1476" s="46"/>
      <c r="E1476" s="46"/>
      <c r="K1476" s="47"/>
      <c r="AH1476" s="42"/>
      <c r="AI1476" s="42"/>
      <c r="AJ1476" s="42"/>
      <c r="AK1476" s="42"/>
      <c r="AL1476" s="42"/>
      <c r="AM1476" s="42"/>
      <c r="AN1476" s="42"/>
      <c r="AO1476" s="42"/>
      <c r="AP1476" s="42"/>
      <c r="AQ1476" s="42"/>
      <c r="AR1476" s="42"/>
      <c r="AS1476" s="42"/>
      <c r="AT1476" s="42"/>
      <c r="AU1476" s="41"/>
      <c r="AV1476" s="42"/>
      <c r="AZ1476" s="43"/>
      <c r="BA1476" s="43"/>
      <c r="BB1476" s="43"/>
      <c r="BC1476" s="43"/>
      <c r="BD1476" s="43"/>
    </row>
    <row r="1477" spans="2:56" s="15" customFormat="1" ht="15.75">
      <c r="B1477" s="45"/>
      <c r="C1477" s="45"/>
      <c r="D1477" s="46"/>
      <c r="E1477" s="46"/>
      <c r="K1477" s="47"/>
      <c r="AH1477" s="42"/>
      <c r="AI1477" s="42"/>
      <c r="AJ1477" s="42"/>
      <c r="AK1477" s="42"/>
      <c r="AL1477" s="42"/>
      <c r="AM1477" s="42"/>
      <c r="AN1477" s="42"/>
      <c r="AO1477" s="42"/>
      <c r="AP1477" s="42"/>
      <c r="AQ1477" s="42"/>
      <c r="AR1477" s="42"/>
      <c r="AS1477" s="42"/>
      <c r="AT1477" s="42"/>
      <c r="AU1477" s="41"/>
      <c r="AV1477" s="42"/>
      <c r="AZ1477" s="43"/>
      <c r="BA1477" s="43"/>
      <c r="BB1477" s="43"/>
      <c r="BC1477" s="43"/>
      <c r="BD1477" s="43"/>
    </row>
    <row r="1478" spans="2:56" s="15" customFormat="1" ht="15.75">
      <c r="B1478" s="45"/>
      <c r="C1478" s="45"/>
      <c r="D1478" s="46"/>
      <c r="E1478" s="46"/>
      <c r="K1478" s="47"/>
      <c r="AH1478" s="42"/>
      <c r="AI1478" s="42"/>
      <c r="AJ1478" s="42"/>
      <c r="AK1478" s="42"/>
      <c r="AL1478" s="42"/>
      <c r="AM1478" s="42"/>
      <c r="AN1478" s="42"/>
      <c r="AO1478" s="42"/>
      <c r="AP1478" s="42"/>
      <c r="AQ1478" s="42"/>
      <c r="AR1478" s="42"/>
      <c r="AS1478" s="42"/>
      <c r="AT1478" s="42"/>
      <c r="AU1478" s="41"/>
      <c r="AV1478" s="42"/>
      <c r="AZ1478" s="43"/>
      <c r="BA1478" s="43"/>
      <c r="BB1478" s="43"/>
      <c r="BC1478" s="43"/>
      <c r="BD1478" s="43"/>
    </row>
    <row r="1479" spans="2:56" s="15" customFormat="1" ht="15.75">
      <c r="B1479" s="45"/>
      <c r="C1479" s="45"/>
      <c r="D1479" s="46"/>
      <c r="E1479" s="46"/>
      <c r="K1479" s="47"/>
      <c r="AH1479" s="42"/>
      <c r="AI1479" s="42"/>
      <c r="AJ1479" s="42"/>
      <c r="AK1479" s="42"/>
      <c r="AL1479" s="42"/>
      <c r="AM1479" s="42"/>
      <c r="AN1479" s="42"/>
      <c r="AO1479" s="42"/>
      <c r="AP1479" s="42"/>
      <c r="AQ1479" s="42"/>
      <c r="AR1479" s="42"/>
      <c r="AS1479" s="42"/>
      <c r="AT1479" s="42"/>
      <c r="AU1479" s="41"/>
      <c r="AV1479" s="42"/>
      <c r="AZ1479" s="43"/>
      <c r="BA1479" s="43"/>
      <c r="BB1479" s="43"/>
      <c r="BC1479" s="43"/>
      <c r="BD1479" s="43"/>
    </row>
    <row r="1480" spans="2:56" s="15" customFormat="1" ht="15.75">
      <c r="B1480" s="45"/>
      <c r="C1480" s="45"/>
      <c r="D1480" s="46"/>
      <c r="E1480" s="46"/>
      <c r="K1480" s="47"/>
      <c r="AH1480" s="42"/>
      <c r="AI1480" s="42"/>
      <c r="AJ1480" s="42"/>
      <c r="AK1480" s="42"/>
      <c r="AL1480" s="42"/>
      <c r="AM1480" s="42"/>
      <c r="AN1480" s="42"/>
      <c r="AO1480" s="42"/>
      <c r="AP1480" s="42"/>
      <c r="AQ1480" s="42"/>
      <c r="AR1480" s="42"/>
      <c r="AS1480" s="42"/>
      <c r="AT1480" s="42"/>
      <c r="AU1480" s="41"/>
      <c r="AV1480" s="42"/>
      <c r="AZ1480" s="43"/>
      <c r="BA1480" s="43"/>
      <c r="BB1480" s="43"/>
      <c r="BC1480" s="43"/>
      <c r="BD1480" s="43"/>
    </row>
    <row r="1481" spans="2:56" s="15" customFormat="1" ht="15.75">
      <c r="B1481" s="45"/>
      <c r="C1481" s="45"/>
      <c r="D1481" s="46"/>
      <c r="E1481" s="46"/>
      <c r="K1481" s="47"/>
      <c r="AH1481" s="42"/>
      <c r="AI1481" s="42"/>
      <c r="AJ1481" s="42"/>
      <c r="AK1481" s="42"/>
      <c r="AL1481" s="42"/>
      <c r="AM1481" s="42"/>
      <c r="AN1481" s="42"/>
      <c r="AO1481" s="42"/>
      <c r="AP1481" s="42"/>
      <c r="AQ1481" s="42"/>
      <c r="AR1481" s="42"/>
      <c r="AS1481" s="42"/>
      <c r="AT1481" s="42"/>
      <c r="AU1481" s="41"/>
      <c r="AV1481" s="42"/>
      <c r="AZ1481" s="43"/>
      <c r="BA1481" s="43"/>
      <c r="BB1481" s="43"/>
      <c r="BC1481" s="43"/>
      <c r="BD1481" s="43"/>
    </row>
    <row r="1482" spans="2:56" s="15" customFormat="1" ht="15.75">
      <c r="B1482" s="45"/>
      <c r="C1482" s="45"/>
      <c r="D1482" s="46"/>
      <c r="E1482" s="46"/>
      <c r="K1482" s="47"/>
      <c r="AH1482" s="42"/>
      <c r="AI1482" s="42"/>
      <c r="AJ1482" s="42"/>
      <c r="AK1482" s="42"/>
      <c r="AL1482" s="42"/>
      <c r="AM1482" s="42"/>
      <c r="AN1482" s="42"/>
      <c r="AO1482" s="42"/>
      <c r="AP1482" s="42"/>
      <c r="AQ1482" s="42"/>
      <c r="AR1482" s="42"/>
      <c r="AS1482" s="42"/>
      <c r="AT1482" s="42"/>
      <c r="AU1482" s="41"/>
      <c r="AV1482" s="42"/>
      <c r="AZ1482" s="43"/>
      <c r="BA1482" s="43"/>
      <c r="BB1482" s="43"/>
      <c r="BC1482" s="43"/>
      <c r="BD1482" s="43"/>
    </row>
    <row r="1483" spans="2:56" s="15" customFormat="1" ht="15.75">
      <c r="B1483" s="45"/>
      <c r="C1483" s="45"/>
      <c r="D1483" s="46"/>
      <c r="E1483" s="46"/>
      <c r="K1483" s="47"/>
      <c r="AH1483" s="42"/>
      <c r="AI1483" s="42"/>
      <c r="AJ1483" s="42"/>
      <c r="AK1483" s="42"/>
      <c r="AL1483" s="42"/>
      <c r="AM1483" s="42"/>
      <c r="AN1483" s="42"/>
      <c r="AO1483" s="42"/>
      <c r="AP1483" s="42"/>
      <c r="AQ1483" s="42"/>
      <c r="AR1483" s="42"/>
      <c r="AS1483" s="42"/>
      <c r="AT1483" s="42"/>
      <c r="AU1483" s="41"/>
      <c r="AV1483" s="42"/>
      <c r="AZ1483" s="43"/>
      <c r="BA1483" s="43"/>
      <c r="BB1483" s="43"/>
      <c r="BC1483" s="43"/>
      <c r="BD1483" s="43"/>
    </row>
    <row r="1484" spans="2:56" s="15" customFormat="1" ht="15.75">
      <c r="B1484" s="45"/>
      <c r="C1484" s="45"/>
      <c r="D1484" s="46"/>
      <c r="E1484" s="46"/>
      <c r="K1484" s="47"/>
      <c r="AH1484" s="42"/>
      <c r="AI1484" s="42"/>
      <c r="AJ1484" s="42"/>
      <c r="AK1484" s="42"/>
      <c r="AL1484" s="42"/>
      <c r="AM1484" s="42"/>
      <c r="AN1484" s="42"/>
      <c r="AO1484" s="42"/>
      <c r="AP1484" s="42"/>
      <c r="AQ1484" s="42"/>
      <c r="AR1484" s="42"/>
      <c r="AS1484" s="42"/>
      <c r="AT1484" s="42"/>
      <c r="AU1484" s="41"/>
      <c r="AV1484" s="42"/>
      <c r="AZ1484" s="43"/>
      <c r="BA1484" s="43"/>
      <c r="BB1484" s="43"/>
      <c r="BC1484" s="43"/>
      <c r="BD1484" s="43"/>
    </row>
    <row r="1485" spans="2:56" s="15" customFormat="1" ht="15.75">
      <c r="B1485" s="45"/>
      <c r="C1485" s="45"/>
      <c r="D1485" s="46"/>
      <c r="E1485" s="46"/>
      <c r="K1485" s="47"/>
      <c r="AH1485" s="42"/>
      <c r="AI1485" s="42"/>
      <c r="AJ1485" s="42"/>
      <c r="AK1485" s="42"/>
      <c r="AL1485" s="42"/>
      <c r="AM1485" s="42"/>
      <c r="AN1485" s="42"/>
      <c r="AO1485" s="42"/>
      <c r="AP1485" s="42"/>
      <c r="AQ1485" s="42"/>
      <c r="AR1485" s="42"/>
      <c r="AS1485" s="42"/>
      <c r="AT1485" s="42"/>
      <c r="AU1485" s="41"/>
      <c r="AV1485" s="42"/>
      <c r="AZ1485" s="43"/>
      <c r="BA1485" s="43"/>
      <c r="BB1485" s="43"/>
      <c r="BC1485" s="43"/>
      <c r="BD1485" s="43"/>
    </row>
    <row r="1486" spans="2:56" s="15" customFormat="1" ht="15.75">
      <c r="B1486" s="45"/>
      <c r="C1486" s="45"/>
      <c r="D1486" s="46"/>
      <c r="E1486" s="46"/>
      <c r="K1486" s="47"/>
      <c r="AH1486" s="42"/>
      <c r="AI1486" s="42"/>
      <c r="AJ1486" s="42"/>
      <c r="AK1486" s="42"/>
      <c r="AL1486" s="42"/>
      <c r="AM1486" s="42"/>
      <c r="AN1486" s="42"/>
      <c r="AO1486" s="42"/>
      <c r="AP1486" s="42"/>
      <c r="AQ1486" s="42"/>
      <c r="AR1486" s="42"/>
      <c r="AS1486" s="42"/>
      <c r="AT1486" s="42"/>
      <c r="AU1486" s="41"/>
      <c r="AV1486" s="42"/>
      <c r="AZ1486" s="43"/>
      <c r="BA1486" s="43"/>
      <c r="BB1486" s="43"/>
      <c r="BC1486" s="43"/>
      <c r="BD1486" s="43"/>
    </row>
    <row r="1487" spans="2:56" s="15" customFormat="1" ht="15.75">
      <c r="B1487" s="45"/>
      <c r="C1487" s="45"/>
      <c r="D1487" s="46"/>
      <c r="E1487" s="46"/>
      <c r="K1487" s="47"/>
      <c r="AH1487" s="42"/>
      <c r="AI1487" s="42"/>
      <c r="AJ1487" s="42"/>
      <c r="AK1487" s="42"/>
      <c r="AL1487" s="42"/>
      <c r="AM1487" s="42"/>
      <c r="AN1487" s="42"/>
      <c r="AO1487" s="42"/>
      <c r="AP1487" s="42"/>
      <c r="AQ1487" s="42"/>
      <c r="AR1487" s="42"/>
      <c r="AS1487" s="42"/>
      <c r="AT1487" s="42"/>
      <c r="AU1487" s="41"/>
      <c r="AV1487" s="42"/>
      <c r="AZ1487" s="43"/>
      <c r="BA1487" s="43"/>
      <c r="BB1487" s="43"/>
      <c r="BC1487" s="43"/>
      <c r="BD1487" s="43"/>
    </row>
    <row r="1488" spans="2:56" s="15" customFormat="1" ht="15.75">
      <c r="B1488" s="45"/>
      <c r="C1488" s="45"/>
      <c r="D1488" s="46"/>
      <c r="E1488" s="46"/>
      <c r="K1488" s="47"/>
      <c r="AH1488" s="42"/>
      <c r="AI1488" s="42"/>
      <c r="AJ1488" s="42"/>
      <c r="AK1488" s="42"/>
      <c r="AL1488" s="42"/>
      <c r="AM1488" s="42"/>
      <c r="AN1488" s="42"/>
      <c r="AO1488" s="42"/>
      <c r="AP1488" s="42"/>
      <c r="AQ1488" s="42"/>
      <c r="AR1488" s="42"/>
      <c r="AS1488" s="42"/>
      <c r="AT1488" s="42"/>
      <c r="AU1488" s="41"/>
      <c r="AV1488" s="42"/>
      <c r="AZ1488" s="43"/>
      <c r="BA1488" s="43"/>
      <c r="BB1488" s="43"/>
      <c r="BC1488" s="43"/>
      <c r="BD1488" s="43"/>
    </row>
    <row r="1489" spans="2:56" s="15" customFormat="1" ht="15.75">
      <c r="B1489" s="45"/>
      <c r="C1489" s="45"/>
      <c r="D1489" s="46"/>
      <c r="E1489" s="46"/>
      <c r="K1489" s="47"/>
      <c r="AH1489" s="42"/>
      <c r="AI1489" s="42"/>
      <c r="AJ1489" s="42"/>
      <c r="AK1489" s="42"/>
      <c r="AL1489" s="42"/>
      <c r="AM1489" s="42"/>
      <c r="AN1489" s="42"/>
      <c r="AO1489" s="42"/>
      <c r="AP1489" s="42"/>
      <c r="AQ1489" s="42"/>
      <c r="AR1489" s="42"/>
      <c r="AS1489" s="42"/>
      <c r="AT1489" s="42"/>
      <c r="AU1489" s="41"/>
      <c r="AV1489" s="42"/>
      <c r="AZ1489" s="43"/>
      <c r="BA1489" s="43"/>
      <c r="BB1489" s="43"/>
      <c r="BC1489" s="43"/>
      <c r="BD1489" s="43"/>
    </row>
    <row r="1490" spans="2:56" s="15" customFormat="1" ht="15.75">
      <c r="B1490" s="45"/>
      <c r="C1490" s="45"/>
      <c r="D1490" s="46"/>
      <c r="E1490" s="46"/>
      <c r="K1490" s="47"/>
      <c r="AH1490" s="42"/>
      <c r="AI1490" s="42"/>
      <c r="AJ1490" s="42"/>
      <c r="AK1490" s="42"/>
      <c r="AL1490" s="42"/>
      <c r="AM1490" s="42"/>
      <c r="AN1490" s="42"/>
      <c r="AO1490" s="42"/>
      <c r="AP1490" s="42"/>
      <c r="AQ1490" s="42"/>
      <c r="AR1490" s="42"/>
      <c r="AS1490" s="42"/>
      <c r="AT1490" s="42"/>
      <c r="AU1490" s="41"/>
      <c r="AV1490" s="42"/>
      <c r="AZ1490" s="43"/>
      <c r="BA1490" s="43"/>
      <c r="BB1490" s="43"/>
      <c r="BC1490" s="43"/>
      <c r="BD1490" s="43"/>
    </row>
    <row r="1491" spans="2:56" s="15" customFormat="1" ht="15.75">
      <c r="B1491" s="45"/>
      <c r="C1491" s="45"/>
      <c r="D1491" s="46"/>
      <c r="E1491" s="46"/>
      <c r="K1491" s="47"/>
      <c r="AH1491" s="42"/>
      <c r="AI1491" s="42"/>
      <c r="AJ1491" s="42"/>
      <c r="AK1491" s="42"/>
      <c r="AL1491" s="42"/>
      <c r="AM1491" s="42"/>
      <c r="AN1491" s="42"/>
      <c r="AO1491" s="42"/>
      <c r="AP1491" s="42"/>
      <c r="AQ1491" s="42"/>
      <c r="AR1491" s="42"/>
      <c r="AS1491" s="42"/>
      <c r="AT1491" s="42"/>
      <c r="AU1491" s="41"/>
      <c r="AV1491" s="42"/>
      <c r="AZ1491" s="43"/>
      <c r="BA1491" s="43"/>
      <c r="BB1491" s="43"/>
      <c r="BC1491" s="43"/>
      <c r="BD1491" s="43"/>
    </row>
    <row r="1492" spans="2:56" s="15" customFormat="1" ht="15.75">
      <c r="B1492" s="45"/>
      <c r="C1492" s="45"/>
      <c r="D1492" s="46"/>
      <c r="E1492" s="46"/>
      <c r="K1492" s="47"/>
      <c r="AH1492" s="42"/>
      <c r="AI1492" s="42"/>
      <c r="AJ1492" s="42"/>
      <c r="AK1492" s="42"/>
      <c r="AL1492" s="42"/>
      <c r="AM1492" s="42"/>
      <c r="AN1492" s="42"/>
      <c r="AO1492" s="42"/>
      <c r="AP1492" s="42"/>
      <c r="AQ1492" s="42"/>
      <c r="AR1492" s="42"/>
      <c r="AS1492" s="42"/>
      <c r="AT1492" s="42"/>
      <c r="AU1492" s="41"/>
      <c r="AV1492" s="42"/>
      <c r="AZ1492" s="43"/>
      <c r="BA1492" s="43"/>
      <c r="BB1492" s="43"/>
      <c r="BC1492" s="43"/>
      <c r="BD1492" s="43"/>
    </row>
    <row r="1493" spans="2:56" s="15" customFormat="1" ht="15.75">
      <c r="B1493" s="45"/>
      <c r="C1493" s="45"/>
      <c r="D1493" s="46"/>
      <c r="E1493" s="46"/>
      <c r="K1493" s="47"/>
      <c r="AH1493" s="42"/>
      <c r="AI1493" s="42"/>
      <c r="AJ1493" s="42"/>
      <c r="AK1493" s="42"/>
      <c r="AL1493" s="42"/>
      <c r="AM1493" s="42"/>
      <c r="AN1493" s="42"/>
      <c r="AO1493" s="42"/>
      <c r="AP1493" s="42"/>
      <c r="AQ1493" s="42"/>
      <c r="AR1493" s="42"/>
      <c r="AS1493" s="42"/>
      <c r="AT1493" s="42"/>
      <c r="AU1493" s="41"/>
      <c r="AV1493" s="42"/>
      <c r="AZ1493" s="43"/>
      <c r="BA1493" s="43"/>
      <c r="BB1493" s="43"/>
      <c r="BC1493" s="43"/>
      <c r="BD1493" s="43"/>
    </row>
    <row r="1494" spans="2:56" s="15" customFormat="1" ht="15.75">
      <c r="B1494" s="45"/>
      <c r="C1494" s="45"/>
      <c r="D1494" s="46"/>
      <c r="E1494" s="46"/>
      <c r="K1494" s="47"/>
      <c r="AH1494" s="42"/>
      <c r="AI1494" s="42"/>
      <c r="AJ1494" s="42"/>
      <c r="AK1494" s="42"/>
      <c r="AL1494" s="42"/>
      <c r="AM1494" s="42"/>
      <c r="AN1494" s="42"/>
      <c r="AO1494" s="42"/>
      <c r="AP1494" s="42"/>
      <c r="AQ1494" s="42"/>
      <c r="AR1494" s="42"/>
      <c r="AS1494" s="42"/>
      <c r="AT1494" s="42"/>
      <c r="AU1494" s="41"/>
      <c r="AV1494" s="42"/>
      <c r="AZ1494" s="43"/>
      <c r="BA1494" s="43"/>
      <c r="BB1494" s="43"/>
      <c r="BC1494" s="43"/>
      <c r="BD1494" s="43"/>
    </row>
    <row r="1495" spans="2:56" s="15" customFormat="1" ht="15.75">
      <c r="B1495" s="45"/>
      <c r="C1495" s="45"/>
      <c r="D1495" s="46"/>
      <c r="E1495" s="46"/>
      <c r="K1495" s="47"/>
      <c r="AH1495" s="42"/>
      <c r="AI1495" s="42"/>
      <c r="AJ1495" s="42"/>
      <c r="AK1495" s="42"/>
      <c r="AL1495" s="42"/>
      <c r="AM1495" s="42"/>
      <c r="AN1495" s="42"/>
      <c r="AO1495" s="42"/>
      <c r="AP1495" s="42"/>
      <c r="AQ1495" s="42"/>
      <c r="AR1495" s="42"/>
      <c r="AS1495" s="42"/>
      <c r="AT1495" s="42"/>
      <c r="AU1495" s="41"/>
      <c r="AV1495" s="42"/>
      <c r="AZ1495" s="43"/>
      <c r="BA1495" s="43"/>
      <c r="BB1495" s="43"/>
      <c r="BC1495" s="43"/>
      <c r="BD1495" s="43"/>
    </row>
    <row r="1496" spans="2:56" s="15" customFormat="1" ht="15.75">
      <c r="B1496" s="45"/>
      <c r="C1496" s="45"/>
      <c r="D1496" s="46"/>
      <c r="E1496" s="46"/>
      <c r="K1496" s="47"/>
      <c r="AH1496" s="42"/>
      <c r="AI1496" s="42"/>
      <c r="AJ1496" s="42"/>
      <c r="AK1496" s="42"/>
      <c r="AL1496" s="42"/>
      <c r="AM1496" s="42"/>
      <c r="AN1496" s="42"/>
      <c r="AO1496" s="42"/>
      <c r="AP1496" s="42"/>
      <c r="AQ1496" s="42"/>
      <c r="AR1496" s="42"/>
      <c r="AS1496" s="42"/>
      <c r="AT1496" s="42"/>
      <c r="AU1496" s="41"/>
      <c r="AV1496" s="42"/>
      <c r="AZ1496" s="43"/>
      <c r="BA1496" s="43"/>
      <c r="BB1496" s="43"/>
      <c r="BC1496" s="43"/>
      <c r="BD1496" s="43"/>
    </row>
    <row r="1497" spans="2:56" s="15" customFormat="1" ht="15.75">
      <c r="B1497" s="45"/>
      <c r="C1497" s="45"/>
      <c r="D1497" s="46"/>
      <c r="E1497" s="46"/>
      <c r="K1497" s="47"/>
      <c r="AH1497" s="42"/>
      <c r="AI1497" s="42"/>
      <c r="AJ1497" s="42"/>
      <c r="AK1497" s="42"/>
      <c r="AL1497" s="42"/>
      <c r="AM1497" s="42"/>
      <c r="AN1497" s="42"/>
      <c r="AO1497" s="42"/>
      <c r="AP1497" s="42"/>
      <c r="AQ1497" s="42"/>
      <c r="AR1497" s="42"/>
      <c r="AS1497" s="42"/>
      <c r="AT1497" s="42"/>
      <c r="AU1497" s="41"/>
      <c r="AV1497" s="42"/>
      <c r="AZ1497" s="43"/>
      <c r="BA1497" s="43"/>
      <c r="BB1497" s="43"/>
      <c r="BC1497" s="43"/>
      <c r="BD1497" s="43"/>
    </row>
    <row r="1498" spans="2:56" s="15" customFormat="1" ht="15.75">
      <c r="B1498" s="45"/>
      <c r="C1498" s="45"/>
      <c r="D1498" s="46"/>
      <c r="E1498" s="46"/>
      <c r="K1498" s="47"/>
      <c r="AH1498" s="42"/>
      <c r="AI1498" s="42"/>
      <c r="AJ1498" s="42"/>
      <c r="AK1498" s="42"/>
      <c r="AL1498" s="42"/>
      <c r="AM1498" s="42"/>
      <c r="AN1498" s="42"/>
      <c r="AO1498" s="42"/>
      <c r="AP1498" s="42"/>
      <c r="AQ1498" s="42"/>
      <c r="AR1498" s="42"/>
      <c r="AS1498" s="42"/>
      <c r="AT1498" s="42"/>
      <c r="AU1498" s="41"/>
      <c r="AV1498" s="42"/>
      <c r="AZ1498" s="43"/>
      <c r="BA1498" s="43"/>
      <c r="BB1498" s="43"/>
      <c r="BC1498" s="43"/>
      <c r="BD1498" s="43"/>
    </row>
    <row r="1499" spans="2:56" s="15" customFormat="1" ht="15.75">
      <c r="B1499" s="45"/>
      <c r="C1499" s="45"/>
      <c r="D1499" s="46"/>
      <c r="E1499" s="46"/>
      <c r="K1499" s="47"/>
      <c r="AH1499" s="42"/>
      <c r="AI1499" s="42"/>
      <c r="AJ1499" s="42"/>
      <c r="AK1499" s="42"/>
      <c r="AL1499" s="42"/>
      <c r="AM1499" s="42"/>
      <c r="AN1499" s="42"/>
      <c r="AO1499" s="42"/>
      <c r="AP1499" s="42"/>
      <c r="AQ1499" s="42"/>
      <c r="AR1499" s="42"/>
      <c r="AS1499" s="42"/>
      <c r="AT1499" s="42"/>
      <c r="AU1499" s="41"/>
      <c r="AV1499" s="42"/>
      <c r="AZ1499" s="43"/>
      <c r="BA1499" s="43"/>
      <c r="BB1499" s="43"/>
      <c r="BC1499" s="43"/>
      <c r="BD1499" s="43"/>
    </row>
    <row r="1500" spans="2:56" s="15" customFormat="1" ht="15.75">
      <c r="B1500" s="45"/>
      <c r="C1500" s="45"/>
      <c r="D1500" s="46"/>
      <c r="E1500" s="46"/>
      <c r="K1500" s="47"/>
      <c r="AH1500" s="42"/>
      <c r="AI1500" s="42"/>
      <c r="AJ1500" s="42"/>
      <c r="AK1500" s="42"/>
      <c r="AL1500" s="42"/>
      <c r="AM1500" s="42"/>
      <c r="AN1500" s="42"/>
      <c r="AO1500" s="42"/>
      <c r="AP1500" s="42"/>
      <c r="AQ1500" s="42"/>
      <c r="AR1500" s="42"/>
      <c r="AS1500" s="42"/>
      <c r="AT1500" s="42"/>
      <c r="AU1500" s="41"/>
      <c r="AV1500" s="42"/>
      <c r="AZ1500" s="43"/>
      <c r="BA1500" s="43"/>
      <c r="BB1500" s="43"/>
      <c r="BC1500" s="43"/>
      <c r="BD1500" s="43"/>
    </row>
    <row r="1501" spans="2:56" s="15" customFormat="1" ht="15.75">
      <c r="B1501" s="45"/>
      <c r="C1501" s="45"/>
      <c r="D1501" s="46"/>
      <c r="E1501" s="46"/>
      <c r="K1501" s="47"/>
      <c r="AH1501" s="42"/>
      <c r="AI1501" s="42"/>
      <c r="AJ1501" s="42"/>
      <c r="AK1501" s="42"/>
      <c r="AL1501" s="42"/>
      <c r="AM1501" s="42"/>
      <c r="AN1501" s="42"/>
      <c r="AO1501" s="42"/>
      <c r="AP1501" s="42"/>
      <c r="AQ1501" s="42"/>
      <c r="AR1501" s="42"/>
      <c r="AS1501" s="42"/>
      <c r="AT1501" s="42"/>
      <c r="AU1501" s="41"/>
      <c r="AV1501" s="42"/>
      <c r="AZ1501" s="43"/>
      <c r="BA1501" s="43"/>
      <c r="BB1501" s="43"/>
      <c r="BC1501" s="43"/>
      <c r="BD1501" s="43"/>
    </row>
    <row r="1502" spans="2:56" s="15" customFormat="1" ht="15.75">
      <c r="B1502" s="45"/>
      <c r="C1502" s="45"/>
      <c r="D1502" s="46"/>
      <c r="E1502" s="46"/>
      <c r="K1502" s="47"/>
      <c r="AH1502" s="42"/>
      <c r="AI1502" s="42"/>
      <c r="AJ1502" s="42"/>
      <c r="AK1502" s="42"/>
      <c r="AL1502" s="42"/>
      <c r="AM1502" s="42"/>
      <c r="AN1502" s="42"/>
      <c r="AO1502" s="42"/>
      <c r="AP1502" s="42"/>
      <c r="AQ1502" s="42"/>
      <c r="AR1502" s="42"/>
      <c r="AS1502" s="42"/>
      <c r="AT1502" s="42"/>
      <c r="AU1502" s="41"/>
      <c r="AV1502" s="42"/>
      <c r="AZ1502" s="43"/>
      <c r="BA1502" s="43"/>
      <c r="BB1502" s="43"/>
      <c r="BC1502" s="43"/>
      <c r="BD1502" s="43"/>
    </row>
    <row r="1503" spans="2:56" s="15" customFormat="1" ht="15.75">
      <c r="B1503" s="45"/>
      <c r="C1503" s="45"/>
      <c r="D1503" s="46"/>
      <c r="E1503" s="46"/>
      <c r="K1503" s="47"/>
      <c r="AH1503" s="42"/>
      <c r="AI1503" s="42"/>
      <c r="AJ1503" s="42"/>
      <c r="AK1503" s="42"/>
      <c r="AL1503" s="42"/>
      <c r="AM1503" s="42"/>
      <c r="AN1503" s="42"/>
      <c r="AO1503" s="42"/>
      <c r="AP1503" s="42"/>
      <c r="AQ1503" s="42"/>
      <c r="AR1503" s="42"/>
      <c r="AS1503" s="42"/>
      <c r="AT1503" s="42"/>
      <c r="AU1503" s="41"/>
      <c r="AV1503" s="42"/>
      <c r="AZ1503" s="43"/>
      <c r="BA1503" s="43"/>
      <c r="BB1503" s="43"/>
      <c r="BC1503" s="43"/>
      <c r="BD1503" s="43"/>
    </row>
    <row r="1504" spans="2:56" s="15" customFormat="1" ht="15.75">
      <c r="B1504" s="45"/>
      <c r="C1504" s="45"/>
      <c r="D1504" s="46"/>
      <c r="E1504" s="46"/>
      <c r="K1504" s="47"/>
      <c r="AH1504" s="42"/>
      <c r="AI1504" s="42"/>
      <c r="AJ1504" s="42"/>
      <c r="AK1504" s="42"/>
      <c r="AL1504" s="42"/>
      <c r="AM1504" s="42"/>
      <c r="AN1504" s="42"/>
      <c r="AO1504" s="42"/>
      <c r="AP1504" s="42"/>
      <c r="AQ1504" s="42"/>
      <c r="AR1504" s="42"/>
      <c r="AS1504" s="42"/>
      <c r="AT1504" s="42"/>
      <c r="AU1504" s="41"/>
      <c r="AV1504" s="42"/>
      <c r="AZ1504" s="43"/>
      <c r="BA1504" s="43"/>
      <c r="BB1504" s="43"/>
      <c r="BC1504" s="43"/>
      <c r="BD1504" s="43"/>
    </row>
    <row r="1505" spans="2:56" s="15" customFormat="1" ht="15.75">
      <c r="B1505" s="45"/>
      <c r="C1505" s="45"/>
      <c r="D1505" s="46"/>
      <c r="E1505" s="46"/>
      <c r="K1505" s="47"/>
      <c r="AH1505" s="42"/>
      <c r="AI1505" s="42"/>
      <c r="AJ1505" s="42"/>
      <c r="AK1505" s="42"/>
      <c r="AL1505" s="42"/>
      <c r="AM1505" s="42"/>
      <c r="AN1505" s="42"/>
      <c r="AO1505" s="42"/>
      <c r="AP1505" s="42"/>
      <c r="AQ1505" s="42"/>
      <c r="AR1505" s="42"/>
      <c r="AS1505" s="42"/>
      <c r="AT1505" s="42"/>
      <c r="AU1505" s="41"/>
      <c r="AV1505" s="42"/>
      <c r="AZ1505" s="43"/>
      <c r="BA1505" s="43"/>
      <c r="BB1505" s="43"/>
      <c r="BC1505" s="43"/>
      <c r="BD1505" s="43"/>
    </row>
    <row r="1506" spans="2:56" s="15" customFormat="1" ht="15.75">
      <c r="B1506" s="45"/>
      <c r="C1506" s="45"/>
      <c r="D1506" s="46"/>
      <c r="E1506" s="46"/>
      <c r="K1506" s="47"/>
      <c r="AH1506" s="42"/>
      <c r="AI1506" s="42"/>
      <c r="AJ1506" s="42"/>
      <c r="AK1506" s="42"/>
      <c r="AL1506" s="42"/>
      <c r="AM1506" s="42"/>
      <c r="AN1506" s="42"/>
      <c r="AO1506" s="42"/>
      <c r="AP1506" s="42"/>
      <c r="AQ1506" s="42"/>
      <c r="AR1506" s="42"/>
      <c r="AS1506" s="42"/>
      <c r="AT1506" s="42"/>
      <c r="AU1506" s="41"/>
      <c r="AV1506" s="42"/>
      <c r="AZ1506" s="43"/>
      <c r="BA1506" s="43"/>
      <c r="BB1506" s="43"/>
      <c r="BC1506" s="43"/>
      <c r="BD1506" s="43"/>
    </row>
    <row r="1507" spans="2:56" s="15" customFormat="1" ht="15.75">
      <c r="B1507" s="45"/>
      <c r="C1507" s="45"/>
      <c r="D1507" s="46"/>
      <c r="E1507" s="46"/>
      <c r="K1507" s="47"/>
      <c r="AH1507" s="42"/>
      <c r="AI1507" s="42"/>
      <c r="AJ1507" s="42"/>
      <c r="AK1507" s="42"/>
      <c r="AL1507" s="42"/>
      <c r="AM1507" s="42"/>
      <c r="AN1507" s="42"/>
      <c r="AO1507" s="42"/>
      <c r="AP1507" s="42"/>
      <c r="AQ1507" s="42"/>
      <c r="AR1507" s="42"/>
      <c r="AS1507" s="42"/>
      <c r="AT1507" s="42"/>
      <c r="AU1507" s="41"/>
      <c r="AV1507" s="42"/>
      <c r="AZ1507" s="43"/>
      <c r="BA1507" s="43"/>
      <c r="BB1507" s="43"/>
      <c r="BC1507" s="43"/>
      <c r="BD1507" s="43"/>
    </row>
    <row r="1508" spans="2:56" s="15" customFormat="1" ht="15.75">
      <c r="B1508" s="45"/>
      <c r="C1508" s="45"/>
      <c r="D1508" s="46"/>
      <c r="E1508" s="46"/>
      <c r="K1508" s="47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1"/>
      <c r="AV1508" s="42"/>
      <c r="AZ1508" s="43"/>
      <c r="BA1508" s="43"/>
      <c r="BB1508" s="43"/>
      <c r="BC1508" s="43"/>
      <c r="BD1508" s="43"/>
    </row>
    <row r="1509" spans="2:56" s="15" customFormat="1" ht="15.75">
      <c r="B1509" s="45"/>
      <c r="C1509" s="45"/>
      <c r="D1509" s="46"/>
      <c r="E1509" s="46"/>
      <c r="K1509" s="47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1"/>
      <c r="AV1509" s="42"/>
      <c r="AZ1509" s="43"/>
      <c r="BA1509" s="43"/>
      <c r="BB1509" s="43"/>
      <c r="BC1509" s="43"/>
      <c r="BD1509" s="43"/>
    </row>
    <row r="1510" spans="2:56" s="15" customFormat="1" ht="15.75">
      <c r="B1510" s="45"/>
      <c r="C1510" s="45"/>
      <c r="D1510" s="46"/>
      <c r="E1510" s="46"/>
      <c r="K1510" s="47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1"/>
      <c r="AV1510" s="42"/>
      <c r="AZ1510" s="43"/>
      <c r="BA1510" s="43"/>
      <c r="BB1510" s="43"/>
      <c r="BC1510" s="43"/>
      <c r="BD1510" s="43"/>
    </row>
    <row r="1511" spans="2:56" s="15" customFormat="1" ht="15.75">
      <c r="B1511" s="45"/>
      <c r="C1511" s="45"/>
      <c r="D1511" s="46"/>
      <c r="E1511" s="46"/>
      <c r="K1511" s="47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1"/>
      <c r="AV1511" s="42"/>
      <c r="AZ1511" s="43"/>
      <c r="BA1511" s="43"/>
      <c r="BB1511" s="43"/>
      <c r="BC1511" s="43"/>
      <c r="BD1511" s="43"/>
    </row>
    <row r="1512" spans="2:56" s="15" customFormat="1" ht="15.75">
      <c r="B1512" s="45"/>
      <c r="C1512" s="45"/>
      <c r="D1512" s="46"/>
      <c r="E1512" s="46"/>
      <c r="K1512" s="47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1"/>
      <c r="AV1512" s="42"/>
      <c r="AZ1512" s="43"/>
      <c r="BA1512" s="43"/>
      <c r="BB1512" s="43"/>
      <c r="BC1512" s="43"/>
      <c r="BD1512" s="43"/>
    </row>
    <row r="1513" spans="2:56" s="15" customFormat="1" ht="15.75">
      <c r="B1513" s="45"/>
      <c r="C1513" s="45"/>
      <c r="D1513" s="46"/>
      <c r="E1513" s="46"/>
      <c r="K1513" s="47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1"/>
      <c r="AV1513" s="42"/>
      <c r="AZ1513" s="43"/>
      <c r="BA1513" s="43"/>
      <c r="BB1513" s="43"/>
      <c r="BC1513" s="43"/>
      <c r="BD1513" s="43"/>
    </row>
    <row r="1514" spans="2:56" s="15" customFormat="1" ht="15.75">
      <c r="B1514" s="45"/>
      <c r="C1514" s="45"/>
      <c r="D1514" s="46"/>
      <c r="E1514" s="46"/>
      <c r="K1514" s="47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1"/>
      <c r="AV1514" s="42"/>
      <c r="AZ1514" s="43"/>
      <c r="BA1514" s="43"/>
      <c r="BB1514" s="43"/>
      <c r="BC1514" s="43"/>
      <c r="BD1514" s="43"/>
    </row>
    <row r="1515" spans="2:56" s="15" customFormat="1" ht="15.75">
      <c r="B1515" s="45"/>
      <c r="C1515" s="45"/>
      <c r="D1515" s="46"/>
      <c r="E1515" s="46"/>
      <c r="K1515" s="47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1"/>
      <c r="AV1515" s="42"/>
      <c r="AZ1515" s="43"/>
      <c r="BA1515" s="43"/>
      <c r="BB1515" s="43"/>
      <c r="BC1515" s="43"/>
      <c r="BD1515" s="43"/>
    </row>
    <row r="1516" spans="2:56" s="15" customFormat="1" ht="15.75">
      <c r="B1516" s="45"/>
      <c r="C1516" s="45"/>
      <c r="D1516" s="46"/>
      <c r="E1516" s="46"/>
      <c r="K1516" s="47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1"/>
      <c r="AV1516" s="42"/>
      <c r="AZ1516" s="43"/>
      <c r="BA1516" s="43"/>
      <c r="BB1516" s="43"/>
      <c r="BC1516" s="43"/>
      <c r="BD1516" s="43"/>
    </row>
    <row r="1517" spans="2:56" s="15" customFormat="1" ht="15.75">
      <c r="B1517" s="45"/>
      <c r="C1517" s="45"/>
      <c r="D1517" s="46"/>
      <c r="E1517" s="46"/>
      <c r="K1517" s="47"/>
      <c r="AH1517" s="42"/>
      <c r="AI1517" s="42"/>
      <c r="AJ1517" s="42"/>
      <c r="AK1517" s="42"/>
      <c r="AL1517" s="42"/>
      <c r="AM1517" s="42"/>
      <c r="AN1517" s="42"/>
      <c r="AO1517" s="42"/>
      <c r="AP1517" s="42"/>
      <c r="AQ1517" s="42"/>
      <c r="AR1517" s="42"/>
      <c r="AS1517" s="42"/>
      <c r="AT1517" s="42"/>
      <c r="AU1517" s="41"/>
      <c r="AV1517" s="42"/>
      <c r="AZ1517" s="43"/>
      <c r="BA1517" s="43"/>
      <c r="BB1517" s="43"/>
      <c r="BC1517" s="43"/>
      <c r="BD1517" s="43"/>
    </row>
    <row r="1518" spans="2:56" s="15" customFormat="1" ht="15.75">
      <c r="B1518" s="45"/>
      <c r="C1518" s="45"/>
      <c r="D1518" s="46"/>
      <c r="E1518" s="46"/>
      <c r="K1518" s="47"/>
      <c r="AH1518" s="42"/>
      <c r="AI1518" s="42"/>
      <c r="AJ1518" s="42"/>
      <c r="AK1518" s="42"/>
      <c r="AL1518" s="42"/>
      <c r="AM1518" s="42"/>
      <c r="AN1518" s="42"/>
      <c r="AO1518" s="42"/>
      <c r="AP1518" s="42"/>
      <c r="AQ1518" s="42"/>
      <c r="AR1518" s="42"/>
      <c r="AS1518" s="42"/>
      <c r="AT1518" s="42"/>
      <c r="AU1518" s="41"/>
      <c r="AV1518" s="42"/>
      <c r="AZ1518" s="43"/>
      <c r="BA1518" s="43"/>
      <c r="BB1518" s="43"/>
      <c r="BC1518" s="43"/>
      <c r="BD1518" s="43"/>
    </row>
    <row r="1519" spans="2:56" s="15" customFormat="1" ht="15.75">
      <c r="B1519" s="45"/>
      <c r="C1519" s="45"/>
      <c r="D1519" s="46"/>
      <c r="E1519" s="46"/>
      <c r="K1519" s="47"/>
      <c r="AH1519" s="42"/>
      <c r="AI1519" s="42"/>
      <c r="AJ1519" s="42"/>
      <c r="AK1519" s="42"/>
      <c r="AL1519" s="42"/>
      <c r="AM1519" s="42"/>
      <c r="AN1519" s="42"/>
      <c r="AO1519" s="42"/>
      <c r="AP1519" s="42"/>
      <c r="AQ1519" s="42"/>
      <c r="AR1519" s="42"/>
      <c r="AS1519" s="42"/>
      <c r="AT1519" s="42"/>
      <c r="AU1519" s="41"/>
      <c r="AV1519" s="42"/>
      <c r="AZ1519" s="43"/>
      <c r="BA1519" s="43"/>
      <c r="BB1519" s="43"/>
      <c r="BC1519" s="43"/>
      <c r="BD1519" s="43"/>
    </row>
    <row r="1520" spans="2:56" s="15" customFormat="1" ht="15.75">
      <c r="B1520" s="45"/>
      <c r="C1520" s="45"/>
      <c r="D1520" s="46"/>
      <c r="E1520" s="46"/>
      <c r="K1520" s="47"/>
      <c r="AH1520" s="42"/>
      <c r="AI1520" s="42"/>
      <c r="AJ1520" s="42"/>
      <c r="AK1520" s="42"/>
      <c r="AL1520" s="42"/>
      <c r="AM1520" s="42"/>
      <c r="AN1520" s="42"/>
      <c r="AO1520" s="42"/>
      <c r="AP1520" s="42"/>
      <c r="AQ1520" s="42"/>
      <c r="AR1520" s="42"/>
      <c r="AS1520" s="42"/>
      <c r="AT1520" s="42"/>
      <c r="AU1520" s="41"/>
      <c r="AV1520" s="42"/>
      <c r="AZ1520" s="43"/>
      <c r="BA1520" s="43"/>
      <c r="BB1520" s="43"/>
      <c r="BC1520" s="43"/>
      <c r="BD1520" s="43"/>
    </row>
    <row r="1521" spans="2:56" s="15" customFormat="1" ht="15.75">
      <c r="B1521" s="45"/>
      <c r="C1521" s="45"/>
      <c r="D1521" s="46"/>
      <c r="E1521" s="46"/>
      <c r="K1521" s="47"/>
      <c r="AH1521" s="42"/>
      <c r="AI1521" s="42"/>
      <c r="AJ1521" s="42"/>
      <c r="AK1521" s="42"/>
      <c r="AL1521" s="42"/>
      <c r="AM1521" s="42"/>
      <c r="AN1521" s="42"/>
      <c r="AO1521" s="42"/>
      <c r="AP1521" s="42"/>
      <c r="AQ1521" s="42"/>
      <c r="AR1521" s="42"/>
      <c r="AS1521" s="42"/>
      <c r="AT1521" s="42"/>
      <c r="AU1521" s="41"/>
      <c r="AV1521" s="42"/>
      <c r="AZ1521" s="43"/>
      <c r="BA1521" s="43"/>
      <c r="BB1521" s="43"/>
      <c r="BC1521" s="43"/>
      <c r="BD1521" s="43"/>
    </row>
    <row r="1522" spans="2:56" s="15" customFormat="1" ht="15.75">
      <c r="B1522" s="45"/>
      <c r="C1522" s="45"/>
      <c r="D1522" s="46"/>
      <c r="E1522" s="46"/>
      <c r="K1522" s="47"/>
      <c r="AH1522" s="42"/>
      <c r="AI1522" s="42"/>
      <c r="AJ1522" s="42"/>
      <c r="AK1522" s="42"/>
      <c r="AL1522" s="42"/>
      <c r="AM1522" s="42"/>
      <c r="AN1522" s="42"/>
      <c r="AO1522" s="42"/>
      <c r="AP1522" s="42"/>
      <c r="AQ1522" s="42"/>
      <c r="AR1522" s="42"/>
      <c r="AS1522" s="42"/>
      <c r="AT1522" s="42"/>
      <c r="AU1522" s="41"/>
      <c r="AV1522" s="42"/>
      <c r="AZ1522" s="43"/>
      <c r="BA1522" s="43"/>
      <c r="BB1522" s="43"/>
      <c r="BC1522" s="43"/>
      <c r="BD1522" s="43"/>
    </row>
    <row r="1523" spans="2:56" s="15" customFormat="1" ht="15.75">
      <c r="B1523" s="45"/>
      <c r="C1523" s="45"/>
      <c r="D1523" s="46"/>
      <c r="E1523" s="46"/>
      <c r="K1523" s="47"/>
      <c r="AH1523" s="42"/>
      <c r="AI1523" s="42"/>
      <c r="AJ1523" s="42"/>
      <c r="AK1523" s="42"/>
      <c r="AL1523" s="42"/>
      <c r="AM1523" s="42"/>
      <c r="AN1523" s="42"/>
      <c r="AO1523" s="42"/>
      <c r="AP1523" s="42"/>
      <c r="AQ1523" s="42"/>
      <c r="AR1523" s="42"/>
      <c r="AS1523" s="42"/>
      <c r="AT1523" s="42"/>
      <c r="AU1523" s="41"/>
      <c r="AV1523" s="42"/>
      <c r="AZ1523" s="43"/>
      <c r="BA1523" s="43"/>
      <c r="BB1523" s="43"/>
      <c r="BC1523" s="43"/>
      <c r="BD1523" s="43"/>
    </row>
    <row r="1524" spans="2:56" s="15" customFormat="1" ht="15.75">
      <c r="B1524" s="45"/>
      <c r="C1524" s="45"/>
      <c r="D1524" s="46"/>
      <c r="E1524" s="46"/>
      <c r="K1524" s="47"/>
      <c r="AH1524" s="42"/>
      <c r="AI1524" s="42"/>
      <c r="AJ1524" s="42"/>
      <c r="AK1524" s="42"/>
      <c r="AL1524" s="42"/>
      <c r="AM1524" s="42"/>
      <c r="AN1524" s="42"/>
      <c r="AO1524" s="42"/>
      <c r="AP1524" s="42"/>
      <c r="AQ1524" s="42"/>
      <c r="AR1524" s="42"/>
      <c r="AS1524" s="42"/>
      <c r="AT1524" s="42"/>
      <c r="AU1524" s="41"/>
      <c r="AV1524" s="42"/>
      <c r="AZ1524" s="43"/>
      <c r="BA1524" s="43"/>
      <c r="BB1524" s="43"/>
      <c r="BC1524" s="43"/>
      <c r="BD1524" s="43"/>
    </row>
    <row r="1525" spans="2:56" s="15" customFormat="1" ht="15.75">
      <c r="B1525" s="45"/>
      <c r="C1525" s="45"/>
      <c r="D1525" s="46"/>
      <c r="E1525" s="46"/>
      <c r="K1525" s="47"/>
      <c r="AH1525" s="42"/>
      <c r="AI1525" s="42"/>
      <c r="AJ1525" s="42"/>
      <c r="AK1525" s="42"/>
      <c r="AL1525" s="42"/>
      <c r="AM1525" s="42"/>
      <c r="AN1525" s="42"/>
      <c r="AO1525" s="42"/>
      <c r="AP1525" s="42"/>
      <c r="AQ1525" s="42"/>
      <c r="AR1525" s="42"/>
      <c r="AS1525" s="42"/>
      <c r="AT1525" s="42"/>
      <c r="AU1525" s="41"/>
      <c r="AV1525" s="42"/>
      <c r="AZ1525" s="43"/>
      <c r="BA1525" s="43"/>
      <c r="BB1525" s="43"/>
      <c r="BC1525" s="43"/>
      <c r="BD1525" s="43"/>
    </row>
    <row r="1526" spans="2:56" s="15" customFormat="1" ht="15.75">
      <c r="B1526" s="45"/>
      <c r="C1526" s="45"/>
      <c r="D1526" s="46"/>
      <c r="E1526" s="46"/>
      <c r="K1526" s="47"/>
      <c r="AH1526" s="42"/>
      <c r="AI1526" s="42"/>
      <c r="AJ1526" s="42"/>
      <c r="AK1526" s="42"/>
      <c r="AL1526" s="42"/>
      <c r="AM1526" s="42"/>
      <c r="AN1526" s="42"/>
      <c r="AO1526" s="42"/>
      <c r="AP1526" s="42"/>
      <c r="AQ1526" s="42"/>
      <c r="AR1526" s="42"/>
      <c r="AS1526" s="42"/>
      <c r="AT1526" s="42"/>
      <c r="AU1526" s="41"/>
      <c r="AV1526" s="42"/>
      <c r="AZ1526" s="43"/>
      <c r="BA1526" s="43"/>
      <c r="BB1526" s="43"/>
      <c r="BC1526" s="43"/>
      <c r="BD1526" s="43"/>
    </row>
    <row r="1527" spans="2:56" s="15" customFormat="1" ht="15.75">
      <c r="B1527" s="45"/>
      <c r="C1527" s="45"/>
      <c r="D1527" s="46"/>
      <c r="E1527" s="46"/>
      <c r="K1527" s="47"/>
      <c r="AH1527" s="42"/>
      <c r="AI1527" s="42"/>
      <c r="AJ1527" s="42"/>
      <c r="AK1527" s="42"/>
      <c r="AL1527" s="42"/>
      <c r="AM1527" s="42"/>
      <c r="AN1527" s="42"/>
      <c r="AO1527" s="42"/>
      <c r="AP1527" s="42"/>
      <c r="AQ1527" s="42"/>
      <c r="AR1527" s="42"/>
      <c r="AS1527" s="42"/>
      <c r="AT1527" s="42"/>
      <c r="AU1527" s="41"/>
      <c r="AV1527" s="42"/>
      <c r="AZ1527" s="43"/>
      <c r="BA1527" s="43"/>
      <c r="BB1527" s="43"/>
      <c r="BC1527" s="43"/>
      <c r="BD1527" s="43"/>
    </row>
    <row r="1528" spans="2:56" s="15" customFormat="1" ht="15.75">
      <c r="B1528" s="45"/>
      <c r="C1528" s="45"/>
      <c r="D1528" s="46"/>
      <c r="E1528" s="46"/>
      <c r="K1528" s="47"/>
      <c r="AH1528" s="42"/>
      <c r="AI1528" s="42"/>
      <c r="AJ1528" s="42"/>
      <c r="AK1528" s="42"/>
      <c r="AL1528" s="42"/>
      <c r="AM1528" s="42"/>
      <c r="AN1528" s="42"/>
      <c r="AO1528" s="42"/>
      <c r="AP1528" s="42"/>
      <c r="AQ1528" s="42"/>
      <c r="AR1528" s="42"/>
      <c r="AS1528" s="42"/>
      <c r="AT1528" s="42"/>
      <c r="AU1528" s="41"/>
      <c r="AV1528" s="42"/>
      <c r="AZ1528" s="43"/>
      <c r="BA1528" s="43"/>
      <c r="BB1528" s="43"/>
      <c r="BC1528" s="43"/>
      <c r="BD1528" s="43"/>
    </row>
    <row r="1529" spans="2:56" s="15" customFormat="1" ht="15.75">
      <c r="B1529" s="45"/>
      <c r="C1529" s="45"/>
      <c r="D1529" s="46"/>
      <c r="E1529" s="46"/>
      <c r="K1529" s="47"/>
      <c r="AH1529" s="42"/>
      <c r="AI1529" s="42"/>
      <c r="AJ1529" s="42"/>
      <c r="AK1529" s="42"/>
      <c r="AL1529" s="42"/>
      <c r="AM1529" s="42"/>
      <c r="AN1529" s="42"/>
      <c r="AO1529" s="42"/>
      <c r="AP1529" s="42"/>
      <c r="AQ1529" s="42"/>
      <c r="AR1529" s="42"/>
      <c r="AS1529" s="42"/>
      <c r="AT1529" s="42"/>
      <c r="AU1529" s="41"/>
      <c r="AV1529" s="42"/>
      <c r="AZ1529" s="43"/>
      <c r="BA1529" s="43"/>
      <c r="BB1529" s="43"/>
      <c r="BC1529" s="43"/>
      <c r="BD1529" s="43"/>
    </row>
    <row r="1530" spans="2:56" s="15" customFormat="1" ht="15.75">
      <c r="B1530" s="45"/>
      <c r="C1530" s="45"/>
      <c r="D1530" s="46"/>
      <c r="E1530" s="46"/>
      <c r="K1530" s="47"/>
      <c r="AH1530" s="42"/>
      <c r="AI1530" s="42"/>
      <c r="AJ1530" s="42"/>
      <c r="AK1530" s="42"/>
      <c r="AL1530" s="42"/>
      <c r="AM1530" s="42"/>
      <c r="AN1530" s="42"/>
      <c r="AO1530" s="42"/>
      <c r="AP1530" s="42"/>
      <c r="AQ1530" s="42"/>
      <c r="AR1530" s="42"/>
      <c r="AS1530" s="42"/>
      <c r="AT1530" s="42"/>
      <c r="AU1530" s="41"/>
      <c r="AV1530" s="42"/>
      <c r="AZ1530" s="43"/>
      <c r="BA1530" s="43"/>
      <c r="BB1530" s="43"/>
      <c r="BC1530" s="43"/>
      <c r="BD1530" s="43"/>
    </row>
    <row r="1531" spans="2:56" s="15" customFormat="1" ht="15.75">
      <c r="B1531" s="45"/>
      <c r="C1531" s="45"/>
      <c r="D1531" s="46"/>
      <c r="E1531" s="46"/>
      <c r="K1531" s="47"/>
      <c r="AH1531" s="42"/>
      <c r="AI1531" s="42"/>
      <c r="AJ1531" s="42"/>
      <c r="AK1531" s="42"/>
      <c r="AL1531" s="42"/>
      <c r="AM1531" s="42"/>
      <c r="AN1531" s="42"/>
      <c r="AO1531" s="42"/>
      <c r="AP1531" s="42"/>
      <c r="AQ1531" s="42"/>
      <c r="AR1531" s="42"/>
      <c r="AS1531" s="42"/>
      <c r="AT1531" s="42"/>
      <c r="AU1531" s="41"/>
      <c r="AV1531" s="42"/>
      <c r="AZ1531" s="43"/>
      <c r="BA1531" s="43"/>
      <c r="BB1531" s="43"/>
      <c r="BC1531" s="43"/>
      <c r="BD1531" s="43"/>
    </row>
    <row r="1532" spans="2:56" s="15" customFormat="1" ht="15.75">
      <c r="B1532" s="45"/>
      <c r="C1532" s="45"/>
      <c r="D1532" s="46"/>
      <c r="E1532" s="46"/>
      <c r="K1532" s="47"/>
      <c r="AH1532" s="42"/>
      <c r="AI1532" s="42"/>
      <c r="AJ1532" s="42"/>
      <c r="AK1532" s="42"/>
      <c r="AL1532" s="42"/>
      <c r="AM1532" s="42"/>
      <c r="AN1532" s="42"/>
      <c r="AO1532" s="42"/>
      <c r="AP1532" s="42"/>
      <c r="AQ1532" s="42"/>
      <c r="AR1532" s="42"/>
      <c r="AS1532" s="42"/>
      <c r="AT1532" s="42"/>
      <c r="AU1532" s="41"/>
      <c r="AV1532" s="42"/>
      <c r="AZ1532" s="43"/>
      <c r="BA1532" s="43"/>
      <c r="BB1532" s="43"/>
      <c r="BC1532" s="43"/>
      <c r="BD1532" s="43"/>
    </row>
    <row r="1533" spans="2:56" s="15" customFormat="1" ht="15.75">
      <c r="B1533" s="45"/>
      <c r="C1533" s="45"/>
      <c r="D1533" s="46"/>
      <c r="E1533" s="46"/>
      <c r="K1533" s="47"/>
      <c r="AH1533" s="42"/>
      <c r="AI1533" s="42"/>
      <c r="AJ1533" s="42"/>
      <c r="AK1533" s="42"/>
      <c r="AL1533" s="42"/>
      <c r="AM1533" s="42"/>
      <c r="AN1533" s="42"/>
      <c r="AO1533" s="42"/>
      <c r="AP1533" s="42"/>
      <c r="AQ1533" s="42"/>
      <c r="AR1533" s="42"/>
      <c r="AS1533" s="42"/>
      <c r="AT1533" s="42"/>
      <c r="AU1533" s="41"/>
      <c r="AV1533" s="42"/>
      <c r="AZ1533" s="43"/>
      <c r="BA1533" s="43"/>
      <c r="BB1533" s="43"/>
      <c r="BC1533" s="43"/>
      <c r="BD1533" s="43"/>
    </row>
    <row r="1534" spans="2:56" s="15" customFormat="1" ht="15.75">
      <c r="B1534" s="45"/>
      <c r="C1534" s="45"/>
      <c r="D1534" s="46"/>
      <c r="E1534" s="46"/>
      <c r="K1534" s="47"/>
      <c r="AH1534" s="42"/>
      <c r="AI1534" s="42"/>
      <c r="AJ1534" s="42"/>
      <c r="AK1534" s="42"/>
      <c r="AL1534" s="42"/>
      <c r="AM1534" s="42"/>
      <c r="AN1534" s="42"/>
      <c r="AO1534" s="42"/>
      <c r="AP1534" s="42"/>
      <c r="AQ1534" s="42"/>
      <c r="AR1534" s="42"/>
      <c r="AS1534" s="42"/>
      <c r="AT1534" s="42"/>
      <c r="AU1534" s="41"/>
      <c r="AV1534" s="42"/>
      <c r="AZ1534" s="43"/>
      <c r="BA1534" s="43"/>
      <c r="BB1534" s="43"/>
      <c r="BC1534" s="43"/>
      <c r="BD1534" s="43"/>
    </row>
    <row r="1535" spans="2:56" s="15" customFormat="1" ht="15.75">
      <c r="B1535" s="45"/>
      <c r="C1535" s="45"/>
      <c r="D1535" s="46"/>
      <c r="E1535" s="46"/>
      <c r="K1535" s="47"/>
      <c r="AH1535" s="42"/>
      <c r="AI1535" s="42"/>
      <c r="AJ1535" s="42"/>
      <c r="AK1535" s="42"/>
      <c r="AL1535" s="42"/>
      <c r="AM1535" s="42"/>
      <c r="AN1535" s="42"/>
      <c r="AO1535" s="42"/>
      <c r="AP1535" s="42"/>
      <c r="AQ1535" s="42"/>
      <c r="AR1535" s="42"/>
      <c r="AS1535" s="42"/>
      <c r="AT1535" s="42"/>
      <c r="AU1535" s="41"/>
      <c r="AV1535" s="42"/>
      <c r="AZ1535" s="43"/>
      <c r="BA1535" s="43"/>
      <c r="BB1535" s="43"/>
      <c r="BC1535" s="43"/>
      <c r="BD1535" s="43"/>
    </row>
    <row r="1536" spans="2:56" s="15" customFormat="1" ht="15.75">
      <c r="B1536" s="45"/>
      <c r="C1536" s="45"/>
      <c r="D1536" s="46"/>
      <c r="E1536" s="46"/>
      <c r="K1536" s="47"/>
      <c r="AH1536" s="42"/>
      <c r="AI1536" s="42"/>
      <c r="AJ1536" s="42"/>
      <c r="AK1536" s="42"/>
      <c r="AL1536" s="42"/>
      <c r="AM1536" s="42"/>
      <c r="AN1536" s="42"/>
      <c r="AO1536" s="42"/>
      <c r="AP1536" s="42"/>
      <c r="AQ1536" s="42"/>
      <c r="AR1536" s="42"/>
      <c r="AS1536" s="42"/>
      <c r="AT1536" s="42"/>
      <c r="AU1536" s="41"/>
      <c r="AV1536" s="42"/>
      <c r="AZ1536" s="43"/>
      <c r="BA1536" s="43"/>
      <c r="BB1536" s="43"/>
      <c r="BC1536" s="43"/>
      <c r="BD1536" s="43"/>
    </row>
    <row r="1537" spans="2:56" s="15" customFormat="1" ht="15.75">
      <c r="B1537" s="45"/>
      <c r="C1537" s="45"/>
      <c r="D1537" s="46"/>
      <c r="E1537" s="46"/>
      <c r="K1537" s="47"/>
      <c r="AH1537" s="42"/>
      <c r="AI1537" s="42"/>
      <c r="AJ1537" s="42"/>
      <c r="AK1537" s="42"/>
      <c r="AL1537" s="42"/>
      <c r="AM1537" s="42"/>
      <c r="AN1537" s="42"/>
      <c r="AO1537" s="42"/>
      <c r="AP1537" s="42"/>
      <c r="AQ1537" s="42"/>
      <c r="AR1537" s="42"/>
      <c r="AS1537" s="42"/>
      <c r="AT1537" s="42"/>
      <c r="AU1537" s="41"/>
      <c r="AV1537" s="42"/>
      <c r="AZ1537" s="43"/>
      <c r="BA1537" s="43"/>
      <c r="BB1537" s="43"/>
      <c r="BC1537" s="43"/>
      <c r="BD1537" s="43"/>
    </row>
    <row r="1538" spans="2:56" s="15" customFormat="1" ht="15.75">
      <c r="B1538" s="45"/>
      <c r="C1538" s="45"/>
      <c r="D1538" s="46"/>
      <c r="E1538" s="46"/>
      <c r="K1538" s="47"/>
      <c r="AH1538" s="42"/>
      <c r="AI1538" s="42"/>
      <c r="AJ1538" s="42"/>
      <c r="AK1538" s="42"/>
      <c r="AL1538" s="42"/>
      <c r="AM1538" s="42"/>
      <c r="AN1538" s="42"/>
      <c r="AO1538" s="42"/>
      <c r="AP1538" s="42"/>
      <c r="AQ1538" s="42"/>
      <c r="AR1538" s="42"/>
      <c r="AS1538" s="42"/>
      <c r="AT1538" s="42"/>
      <c r="AU1538" s="41"/>
      <c r="AV1538" s="42"/>
      <c r="AZ1538" s="43"/>
      <c r="BA1538" s="43"/>
      <c r="BB1538" s="43"/>
      <c r="BC1538" s="43"/>
      <c r="BD1538" s="43"/>
    </row>
    <row r="1539" spans="2:56" s="15" customFormat="1" ht="15.75">
      <c r="B1539" s="45"/>
      <c r="C1539" s="45"/>
      <c r="D1539" s="46"/>
      <c r="E1539" s="46"/>
      <c r="K1539" s="47"/>
      <c r="AH1539" s="42"/>
      <c r="AI1539" s="42"/>
      <c r="AJ1539" s="42"/>
      <c r="AK1539" s="42"/>
      <c r="AL1539" s="42"/>
      <c r="AM1539" s="42"/>
      <c r="AN1539" s="42"/>
      <c r="AO1539" s="42"/>
      <c r="AP1539" s="42"/>
      <c r="AQ1539" s="42"/>
      <c r="AR1539" s="42"/>
      <c r="AS1539" s="42"/>
      <c r="AT1539" s="42"/>
      <c r="AU1539" s="41"/>
      <c r="AV1539" s="42"/>
      <c r="AZ1539" s="43"/>
      <c r="BA1539" s="43"/>
      <c r="BB1539" s="43"/>
      <c r="BC1539" s="43"/>
      <c r="BD1539" s="43"/>
    </row>
    <row r="1540" spans="2:56" s="15" customFormat="1" ht="15.75">
      <c r="B1540" s="45"/>
      <c r="C1540" s="45"/>
      <c r="D1540" s="46"/>
      <c r="E1540" s="46"/>
      <c r="K1540" s="47"/>
      <c r="AH1540" s="42"/>
      <c r="AI1540" s="42"/>
      <c r="AJ1540" s="42"/>
      <c r="AK1540" s="42"/>
      <c r="AL1540" s="42"/>
      <c r="AM1540" s="42"/>
      <c r="AN1540" s="42"/>
      <c r="AO1540" s="42"/>
      <c r="AP1540" s="42"/>
      <c r="AQ1540" s="42"/>
      <c r="AR1540" s="42"/>
      <c r="AS1540" s="42"/>
      <c r="AT1540" s="42"/>
      <c r="AU1540" s="41"/>
      <c r="AV1540" s="42"/>
      <c r="AZ1540" s="43"/>
      <c r="BA1540" s="43"/>
      <c r="BB1540" s="43"/>
      <c r="BC1540" s="43"/>
      <c r="BD1540" s="43"/>
    </row>
    <row r="1541" spans="2:56" s="15" customFormat="1" ht="15.75">
      <c r="B1541" s="45"/>
      <c r="C1541" s="45"/>
      <c r="D1541" s="46"/>
      <c r="E1541" s="46"/>
      <c r="K1541" s="47"/>
      <c r="AH1541" s="42"/>
      <c r="AI1541" s="42"/>
      <c r="AJ1541" s="42"/>
      <c r="AK1541" s="42"/>
      <c r="AL1541" s="42"/>
      <c r="AM1541" s="42"/>
      <c r="AN1541" s="42"/>
      <c r="AO1541" s="42"/>
      <c r="AP1541" s="42"/>
      <c r="AQ1541" s="42"/>
      <c r="AR1541" s="42"/>
      <c r="AS1541" s="42"/>
      <c r="AT1541" s="42"/>
      <c r="AU1541" s="41"/>
      <c r="AV1541" s="42"/>
      <c r="AZ1541" s="43"/>
      <c r="BA1541" s="43"/>
      <c r="BB1541" s="43"/>
      <c r="BC1541" s="43"/>
      <c r="BD1541" s="43"/>
    </row>
    <row r="1542" spans="2:56" s="15" customFormat="1" ht="15.75">
      <c r="B1542" s="45"/>
      <c r="C1542" s="45"/>
      <c r="D1542" s="46"/>
      <c r="E1542" s="46"/>
      <c r="K1542" s="47"/>
      <c r="AH1542" s="42"/>
      <c r="AI1542" s="42"/>
      <c r="AJ1542" s="42"/>
      <c r="AK1542" s="42"/>
      <c r="AL1542" s="42"/>
      <c r="AM1542" s="42"/>
      <c r="AN1542" s="42"/>
      <c r="AO1542" s="42"/>
      <c r="AP1542" s="42"/>
      <c r="AQ1542" s="42"/>
      <c r="AR1542" s="42"/>
      <c r="AS1542" s="42"/>
      <c r="AT1542" s="42"/>
      <c r="AU1542" s="41"/>
      <c r="AV1542" s="42"/>
      <c r="AZ1542" s="43"/>
      <c r="BA1542" s="43"/>
      <c r="BB1542" s="43"/>
      <c r="BC1542" s="43"/>
      <c r="BD1542" s="43"/>
    </row>
    <row r="1543" spans="2:56" s="15" customFormat="1" ht="15.75">
      <c r="B1543" s="45"/>
      <c r="C1543" s="45"/>
      <c r="D1543" s="46"/>
      <c r="E1543" s="46"/>
      <c r="K1543" s="47"/>
      <c r="AH1543" s="42"/>
      <c r="AI1543" s="42"/>
      <c r="AJ1543" s="42"/>
      <c r="AK1543" s="42"/>
      <c r="AL1543" s="42"/>
      <c r="AM1543" s="42"/>
      <c r="AN1543" s="42"/>
      <c r="AO1543" s="42"/>
      <c r="AP1543" s="42"/>
      <c r="AQ1543" s="42"/>
      <c r="AR1543" s="42"/>
      <c r="AS1543" s="42"/>
      <c r="AT1543" s="42"/>
      <c r="AU1543" s="41"/>
      <c r="AV1543" s="42"/>
      <c r="AZ1543" s="43"/>
      <c r="BA1543" s="43"/>
      <c r="BB1543" s="43"/>
      <c r="BC1543" s="43"/>
      <c r="BD1543" s="43"/>
    </row>
    <row r="1544" spans="2:56" s="15" customFormat="1" ht="15.75">
      <c r="B1544" s="45"/>
      <c r="C1544" s="45"/>
      <c r="D1544" s="46"/>
      <c r="E1544" s="46"/>
      <c r="K1544" s="47"/>
      <c r="AH1544" s="42"/>
      <c r="AI1544" s="42"/>
      <c r="AJ1544" s="42"/>
      <c r="AK1544" s="42"/>
      <c r="AL1544" s="42"/>
      <c r="AM1544" s="42"/>
      <c r="AN1544" s="42"/>
      <c r="AO1544" s="42"/>
      <c r="AP1544" s="42"/>
      <c r="AQ1544" s="42"/>
      <c r="AR1544" s="42"/>
      <c r="AS1544" s="42"/>
      <c r="AT1544" s="42"/>
      <c r="AU1544" s="41"/>
      <c r="AV1544" s="42"/>
      <c r="AZ1544" s="43"/>
      <c r="BA1544" s="43"/>
      <c r="BB1544" s="43"/>
      <c r="BC1544" s="43"/>
      <c r="BD1544" s="43"/>
    </row>
    <row r="1545" spans="2:56" s="15" customFormat="1" ht="15.75">
      <c r="B1545" s="45"/>
      <c r="C1545" s="45"/>
      <c r="D1545" s="46"/>
      <c r="E1545" s="46"/>
      <c r="K1545" s="47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2"/>
      <c r="AT1545" s="42"/>
      <c r="AU1545" s="41"/>
      <c r="AV1545" s="42"/>
      <c r="AZ1545" s="43"/>
      <c r="BA1545" s="43"/>
      <c r="BB1545" s="43"/>
      <c r="BC1545" s="43"/>
      <c r="BD1545" s="43"/>
    </row>
    <row r="1546" spans="2:56" s="15" customFormat="1" ht="15.75">
      <c r="B1546" s="45"/>
      <c r="C1546" s="45"/>
      <c r="D1546" s="46"/>
      <c r="E1546" s="46"/>
      <c r="K1546" s="47"/>
      <c r="AH1546" s="42"/>
      <c r="AI1546" s="42"/>
      <c r="AJ1546" s="42"/>
      <c r="AK1546" s="42"/>
      <c r="AL1546" s="42"/>
      <c r="AM1546" s="42"/>
      <c r="AN1546" s="42"/>
      <c r="AO1546" s="42"/>
      <c r="AP1546" s="42"/>
      <c r="AQ1546" s="42"/>
      <c r="AR1546" s="42"/>
      <c r="AS1546" s="42"/>
      <c r="AT1546" s="42"/>
      <c r="AU1546" s="41"/>
      <c r="AV1546" s="42"/>
      <c r="AZ1546" s="43"/>
      <c r="BA1546" s="43"/>
      <c r="BB1546" s="43"/>
      <c r="BC1546" s="43"/>
      <c r="BD1546" s="43"/>
    </row>
    <row r="1547" spans="2:56" s="15" customFormat="1" ht="15.75">
      <c r="B1547" s="45"/>
      <c r="C1547" s="45"/>
      <c r="D1547" s="46"/>
      <c r="E1547" s="46"/>
      <c r="K1547" s="47"/>
      <c r="AH1547" s="42"/>
      <c r="AI1547" s="42"/>
      <c r="AJ1547" s="42"/>
      <c r="AK1547" s="42"/>
      <c r="AL1547" s="42"/>
      <c r="AM1547" s="42"/>
      <c r="AN1547" s="42"/>
      <c r="AO1547" s="42"/>
      <c r="AP1547" s="42"/>
      <c r="AQ1547" s="42"/>
      <c r="AR1547" s="42"/>
      <c r="AS1547" s="42"/>
      <c r="AT1547" s="42"/>
      <c r="AU1547" s="41"/>
      <c r="AV1547" s="42"/>
      <c r="AZ1547" s="43"/>
      <c r="BA1547" s="43"/>
      <c r="BB1547" s="43"/>
      <c r="BC1547" s="43"/>
      <c r="BD1547" s="43"/>
    </row>
    <row r="1548" spans="2:56" s="15" customFormat="1" ht="15.75">
      <c r="B1548" s="45"/>
      <c r="C1548" s="45"/>
      <c r="D1548" s="46"/>
      <c r="E1548" s="46"/>
      <c r="K1548" s="47"/>
      <c r="AH1548" s="42"/>
      <c r="AI1548" s="42"/>
      <c r="AJ1548" s="42"/>
      <c r="AK1548" s="42"/>
      <c r="AL1548" s="42"/>
      <c r="AM1548" s="42"/>
      <c r="AN1548" s="42"/>
      <c r="AO1548" s="42"/>
      <c r="AP1548" s="42"/>
      <c r="AQ1548" s="42"/>
      <c r="AR1548" s="42"/>
      <c r="AS1548" s="42"/>
      <c r="AT1548" s="42"/>
      <c r="AU1548" s="41"/>
      <c r="AV1548" s="42"/>
      <c r="AZ1548" s="43"/>
      <c r="BA1548" s="43"/>
      <c r="BB1548" s="43"/>
      <c r="BC1548" s="43"/>
      <c r="BD1548" s="43"/>
    </row>
    <row r="1549" spans="2:56" s="15" customFormat="1" ht="15.75">
      <c r="B1549" s="45"/>
      <c r="C1549" s="45"/>
      <c r="D1549" s="46"/>
      <c r="E1549" s="46"/>
      <c r="K1549" s="47"/>
      <c r="AH1549" s="42"/>
      <c r="AI1549" s="42"/>
      <c r="AJ1549" s="42"/>
      <c r="AK1549" s="42"/>
      <c r="AL1549" s="42"/>
      <c r="AM1549" s="42"/>
      <c r="AN1549" s="42"/>
      <c r="AO1549" s="42"/>
      <c r="AP1549" s="42"/>
      <c r="AQ1549" s="42"/>
      <c r="AR1549" s="42"/>
      <c r="AS1549" s="42"/>
      <c r="AT1549" s="42"/>
      <c r="AU1549" s="41"/>
      <c r="AV1549" s="42"/>
      <c r="AZ1549" s="43"/>
      <c r="BA1549" s="43"/>
      <c r="BB1549" s="43"/>
      <c r="BC1549" s="43"/>
      <c r="BD1549" s="43"/>
    </row>
    <row r="1550" spans="2:56" s="15" customFormat="1" ht="15.75">
      <c r="B1550" s="45"/>
      <c r="C1550" s="45"/>
      <c r="D1550" s="46"/>
      <c r="E1550" s="46"/>
      <c r="K1550" s="47"/>
      <c r="AH1550" s="42"/>
      <c r="AI1550" s="42"/>
      <c r="AJ1550" s="42"/>
      <c r="AK1550" s="42"/>
      <c r="AL1550" s="42"/>
      <c r="AM1550" s="42"/>
      <c r="AN1550" s="42"/>
      <c r="AO1550" s="42"/>
      <c r="AP1550" s="42"/>
      <c r="AQ1550" s="42"/>
      <c r="AR1550" s="42"/>
      <c r="AS1550" s="42"/>
      <c r="AT1550" s="42"/>
      <c r="AU1550" s="41"/>
      <c r="AV1550" s="42"/>
      <c r="AZ1550" s="43"/>
      <c r="BA1550" s="43"/>
      <c r="BB1550" s="43"/>
      <c r="BC1550" s="43"/>
      <c r="BD1550" s="43"/>
    </row>
    <row r="1551" spans="2:56" s="15" customFormat="1" ht="15.75">
      <c r="B1551" s="45"/>
      <c r="C1551" s="45"/>
      <c r="D1551" s="46"/>
      <c r="E1551" s="46"/>
      <c r="K1551" s="47"/>
      <c r="AH1551" s="42"/>
      <c r="AI1551" s="42"/>
      <c r="AJ1551" s="42"/>
      <c r="AK1551" s="42"/>
      <c r="AL1551" s="42"/>
      <c r="AM1551" s="42"/>
      <c r="AN1551" s="42"/>
      <c r="AO1551" s="42"/>
      <c r="AP1551" s="42"/>
      <c r="AQ1551" s="42"/>
      <c r="AR1551" s="42"/>
      <c r="AS1551" s="42"/>
      <c r="AT1551" s="42"/>
      <c r="AU1551" s="41"/>
      <c r="AV1551" s="42"/>
      <c r="AZ1551" s="43"/>
      <c r="BA1551" s="43"/>
      <c r="BB1551" s="43"/>
      <c r="BC1551" s="43"/>
      <c r="BD1551" s="43"/>
    </row>
    <row r="1552" spans="2:56" s="15" customFormat="1" ht="15.75">
      <c r="B1552" s="45"/>
      <c r="C1552" s="45"/>
      <c r="D1552" s="46"/>
      <c r="E1552" s="46"/>
      <c r="K1552" s="47"/>
      <c r="AH1552" s="42"/>
      <c r="AI1552" s="42"/>
      <c r="AJ1552" s="42"/>
      <c r="AK1552" s="42"/>
      <c r="AL1552" s="42"/>
      <c r="AM1552" s="42"/>
      <c r="AN1552" s="42"/>
      <c r="AO1552" s="42"/>
      <c r="AP1552" s="42"/>
      <c r="AQ1552" s="42"/>
      <c r="AR1552" s="42"/>
      <c r="AS1552" s="42"/>
      <c r="AT1552" s="42"/>
      <c r="AU1552" s="41"/>
      <c r="AV1552" s="42"/>
      <c r="AZ1552" s="43"/>
      <c r="BA1552" s="43"/>
      <c r="BB1552" s="43"/>
      <c r="BC1552" s="43"/>
      <c r="BD1552" s="43"/>
    </row>
    <row r="1553" spans="2:56" s="15" customFormat="1" ht="15.75">
      <c r="B1553" s="45"/>
      <c r="C1553" s="45"/>
      <c r="D1553" s="46"/>
      <c r="E1553" s="46"/>
      <c r="K1553" s="47"/>
      <c r="AH1553" s="42"/>
      <c r="AI1553" s="42"/>
      <c r="AJ1553" s="42"/>
      <c r="AK1553" s="42"/>
      <c r="AL1553" s="42"/>
      <c r="AM1553" s="42"/>
      <c r="AN1553" s="42"/>
      <c r="AO1553" s="42"/>
      <c r="AP1553" s="42"/>
      <c r="AQ1553" s="42"/>
      <c r="AR1553" s="42"/>
      <c r="AS1553" s="42"/>
      <c r="AT1553" s="42"/>
      <c r="AU1553" s="41"/>
      <c r="AV1553" s="42"/>
      <c r="AZ1553" s="43"/>
      <c r="BA1553" s="43"/>
      <c r="BB1553" s="43"/>
      <c r="BC1553" s="43"/>
      <c r="BD1553" s="43"/>
    </row>
    <row r="1554" spans="2:56" s="15" customFormat="1" ht="15.75">
      <c r="B1554" s="45"/>
      <c r="C1554" s="45"/>
      <c r="D1554" s="46"/>
      <c r="E1554" s="46"/>
      <c r="K1554" s="47"/>
      <c r="AH1554" s="42"/>
      <c r="AI1554" s="42"/>
      <c r="AJ1554" s="42"/>
      <c r="AK1554" s="42"/>
      <c r="AL1554" s="42"/>
      <c r="AM1554" s="42"/>
      <c r="AN1554" s="42"/>
      <c r="AO1554" s="42"/>
      <c r="AP1554" s="42"/>
      <c r="AQ1554" s="42"/>
      <c r="AR1554" s="42"/>
      <c r="AS1554" s="42"/>
      <c r="AT1554" s="42"/>
      <c r="AU1554" s="41"/>
      <c r="AV1554" s="42"/>
      <c r="AZ1554" s="43"/>
      <c r="BA1554" s="43"/>
      <c r="BB1554" s="43"/>
      <c r="BC1554" s="43"/>
      <c r="BD1554" s="43"/>
    </row>
    <row r="1555" spans="2:56" s="15" customFormat="1" ht="15.75">
      <c r="B1555" s="45"/>
      <c r="C1555" s="45"/>
      <c r="D1555" s="46"/>
      <c r="E1555" s="46"/>
      <c r="K1555" s="47"/>
      <c r="AH1555" s="42"/>
      <c r="AI1555" s="42"/>
      <c r="AJ1555" s="42"/>
      <c r="AK1555" s="42"/>
      <c r="AL1555" s="42"/>
      <c r="AM1555" s="42"/>
      <c r="AN1555" s="42"/>
      <c r="AO1555" s="42"/>
      <c r="AP1555" s="42"/>
      <c r="AQ1555" s="42"/>
      <c r="AR1555" s="42"/>
      <c r="AS1555" s="42"/>
      <c r="AT1555" s="42"/>
      <c r="AU1555" s="41"/>
      <c r="AV1555" s="42"/>
      <c r="AZ1555" s="43"/>
      <c r="BA1555" s="43"/>
      <c r="BB1555" s="43"/>
      <c r="BC1555" s="43"/>
      <c r="BD1555" s="43"/>
    </row>
    <row r="1556" spans="2:56" s="15" customFormat="1" ht="15.75">
      <c r="B1556" s="45"/>
      <c r="C1556" s="45"/>
      <c r="D1556" s="46"/>
      <c r="E1556" s="46"/>
      <c r="K1556" s="47"/>
      <c r="AH1556" s="42"/>
      <c r="AI1556" s="42"/>
      <c r="AJ1556" s="42"/>
      <c r="AK1556" s="42"/>
      <c r="AL1556" s="42"/>
      <c r="AM1556" s="42"/>
      <c r="AN1556" s="42"/>
      <c r="AO1556" s="42"/>
      <c r="AP1556" s="42"/>
      <c r="AQ1556" s="42"/>
      <c r="AR1556" s="42"/>
      <c r="AS1556" s="42"/>
      <c r="AT1556" s="42"/>
      <c r="AU1556" s="41"/>
      <c r="AV1556" s="42"/>
      <c r="AZ1556" s="43"/>
      <c r="BA1556" s="43"/>
      <c r="BB1556" s="43"/>
      <c r="BC1556" s="43"/>
      <c r="BD1556" s="43"/>
    </row>
    <row r="1557" spans="2:56" s="15" customFormat="1" ht="15.75">
      <c r="B1557" s="45"/>
      <c r="C1557" s="45"/>
      <c r="D1557" s="46"/>
      <c r="E1557" s="46"/>
      <c r="K1557" s="47"/>
      <c r="AH1557" s="42"/>
      <c r="AI1557" s="42"/>
      <c r="AJ1557" s="42"/>
      <c r="AK1557" s="42"/>
      <c r="AL1557" s="42"/>
      <c r="AM1557" s="42"/>
      <c r="AN1557" s="42"/>
      <c r="AO1557" s="42"/>
      <c r="AP1557" s="42"/>
      <c r="AQ1557" s="42"/>
      <c r="AR1557" s="42"/>
      <c r="AS1557" s="42"/>
      <c r="AT1557" s="42"/>
      <c r="AU1557" s="41"/>
      <c r="AV1557" s="42"/>
      <c r="AZ1557" s="43"/>
      <c r="BA1557" s="43"/>
      <c r="BB1557" s="43"/>
      <c r="BC1557" s="43"/>
      <c r="BD1557" s="43"/>
    </row>
    <row r="1558" spans="2:56" s="15" customFormat="1" ht="15.75">
      <c r="B1558" s="45"/>
      <c r="C1558" s="45"/>
      <c r="D1558" s="46"/>
      <c r="E1558" s="46"/>
      <c r="K1558" s="47"/>
      <c r="AH1558" s="42"/>
      <c r="AI1558" s="42"/>
      <c r="AJ1558" s="42"/>
      <c r="AK1558" s="42"/>
      <c r="AL1558" s="42"/>
      <c r="AM1558" s="42"/>
      <c r="AN1558" s="42"/>
      <c r="AO1558" s="42"/>
      <c r="AP1558" s="42"/>
      <c r="AQ1558" s="42"/>
      <c r="AR1558" s="42"/>
      <c r="AS1558" s="42"/>
      <c r="AT1558" s="42"/>
      <c r="AU1558" s="41"/>
      <c r="AV1558" s="42"/>
      <c r="AZ1558" s="43"/>
      <c r="BA1558" s="43"/>
      <c r="BB1558" s="43"/>
      <c r="BC1558" s="43"/>
      <c r="BD1558" s="43"/>
    </row>
    <row r="1559" spans="2:56" s="15" customFormat="1" ht="15.75">
      <c r="B1559" s="45"/>
      <c r="C1559" s="45"/>
      <c r="D1559" s="46"/>
      <c r="E1559" s="46"/>
      <c r="K1559" s="47"/>
      <c r="AH1559" s="42"/>
      <c r="AI1559" s="42"/>
      <c r="AJ1559" s="42"/>
      <c r="AK1559" s="42"/>
      <c r="AL1559" s="42"/>
      <c r="AM1559" s="42"/>
      <c r="AN1559" s="42"/>
      <c r="AO1559" s="42"/>
      <c r="AP1559" s="42"/>
      <c r="AQ1559" s="42"/>
      <c r="AR1559" s="42"/>
      <c r="AS1559" s="42"/>
      <c r="AT1559" s="42"/>
      <c r="AU1559" s="41"/>
      <c r="AV1559" s="42"/>
      <c r="AZ1559" s="43"/>
      <c r="BA1559" s="43"/>
      <c r="BB1559" s="43"/>
      <c r="BC1559" s="43"/>
      <c r="BD1559" s="43"/>
    </row>
    <row r="1560" spans="2:56" s="15" customFormat="1" ht="15.75">
      <c r="B1560" s="45"/>
      <c r="C1560" s="45"/>
      <c r="D1560" s="46"/>
      <c r="E1560" s="46"/>
      <c r="K1560" s="47"/>
      <c r="AH1560" s="42"/>
      <c r="AI1560" s="42"/>
      <c r="AJ1560" s="42"/>
      <c r="AK1560" s="42"/>
      <c r="AL1560" s="42"/>
      <c r="AM1560" s="42"/>
      <c r="AN1560" s="42"/>
      <c r="AO1560" s="42"/>
      <c r="AP1560" s="42"/>
      <c r="AQ1560" s="42"/>
      <c r="AR1560" s="42"/>
      <c r="AS1560" s="42"/>
      <c r="AT1560" s="42"/>
      <c r="AU1560" s="41"/>
      <c r="AV1560" s="42"/>
      <c r="AZ1560" s="43"/>
      <c r="BA1560" s="43"/>
      <c r="BB1560" s="43"/>
      <c r="BC1560" s="43"/>
      <c r="BD1560" s="43"/>
    </row>
    <row r="1561" spans="2:56" s="15" customFormat="1" ht="15.75">
      <c r="B1561" s="45"/>
      <c r="C1561" s="45"/>
      <c r="D1561" s="46"/>
      <c r="E1561" s="46"/>
      <c r="K1561" s="47"/>
      <c r="AH1561" s="42"/>
      <c r="AI1561" s="42"/>
      <c r="AJ1561" s="42"/>
      <c r="AK1561" s="42"/>
      <c r="AL1561" s="42"/>
      <c r="AM1561" s="42"/>
      <c r="AN1561" s="42"/>
      <c r="AO1561" s="42"/>
      <c r="AP1561" s="42"/>
      <c r="AQ1561" s="42"/>
      <c r="AR1561" s="42"/>
      <c r="AS1561" s="42"/>
      <c r="AT1561" s="42"/>
      <c r="AU1561" s="41"/>
      <c r="AV1561" s="42"/>
      <c r="AZ1561" s="43"/>
      <c r="BA1561" s="43"/>
      <c r="BB1561" s="43"/>
      <c r="BC1561" s="43"/>
      <c r="BD1561" s="43"/>
    </row>
    <row r="1562" spans="2:56" s="15" customFormat="1" ht="15.75">
      <c r="B1562" s="45"/>
      <c r="C1562" s="45"/>
      <c r="D1562" s="46"/>
      <c r="E1562" s="46"/>
      <c r="K1562" s="47"/>
      <c r="AH1562" s="42"/>
      <c r="AI1562" s="42"/>
      <c r="AJ1562" s="42"/>
      <c r="AK1562" s="42"/>
      <c r="AL1562" s="42"/>
      <c r="AM1562" s="42"/>
      <c r="AN1562" s="42"/>
      <c r="AO1562" s="42"/>
      <c r="AP1562" s="42"/>
      <c r="AQ1562" s="42"/>
      <c r="AR1562" s="42"/>
      <c r="AS1562" s="42"/>
      <c r="AT1562" s="42"/>
      <c r="AU1562" s="41"/>
      <c r="AV1562" s="42"/>
      <c r="AZ1562" s="43"/>
      <c r="BA1562" s="43"/>
      <c r="BB1562" s="43"/>
      <c r="BC1562" s="43"/>
      <c r="BD1562" s="43"/>
    </row>
    <row r="1563" spans="2:56" s="15" customFormat="1" ht="15.75">
      <c r="B1563" s="45"/>
      <c r="C1563" s="45"/>
      <c r="D1563" s="46"/>
      <c r="E1563" s="46"/>
      <c r="K1563" s="47"/>
      <c r="AH1563" s="42"/>
      <c r="AI1563" s="42"/>
      <c r="AJ1563" s="42"/>
      <c r="AK1563" s="42"/>
      <c r="AL1563" s="42"/>
      <c r="AM1563" s="42"/>
      <c r="AN1563" s="42"/>
      <c r="AO1563" s="42"/>
      <c r="AP1563" s="42"/>
      <c r="AQ1563" s="42"/>
      <c r="AR1563" s="42"/>
      <c r="AS1563" s="42"/>
      <c r="AT1563" s="42"/>
      <c r="AU1563" s="41"/>
      <c r="AV1563" s="42"/>
      <c r="AZ1563" s="43"/>
      <c r="BA1563" s="43"/>
      <c r="BB1563" s="43"/>
      <c r="BC1563" s="43"/>
      <c r="BD1563" s="43"/>
    </row>
    <row r="1564" spans="2:56" s="15" customFormat="1" ht="15.75">
      <c r="B1564" s="45"/>
      <c r="C1564" s="45"/>
      <c r="D1564" s="46"/>
      <c r="E1564" s="46"/>
      <c r="K1564" s="47"/>
      <c r="AH1564" s="42"/>
      <c r="AI1564" s="42"/>
      <c r="AJ1564" s="42"/>
      <c r="AK1564" s="42"/>
      <c r="AL1564" s="42"/>
      <c r="AM1564" s="42"/>
      <c r="AN1564" s="42"/>
      <c r="AO1564" s="42"/>
      <c r="AP1564" s="42"/>
      <c r="AQ1564" s="42"/>
      <c r="AR1564" s="42"/>
      <c r="AS1564" s="42"/>
      <c r="AT1564" s="42"/>
      <c r="AU1564" s="41"/>
      <c r="AV1564" s="42"/>
      <c r="AZ1564" s="43"/>
      <c r="BA1564" s="43"/>
      <c r="BB1564" s="43"/>
      <c r="BC1564" s="43"/>
      <c r="BD1564" s="43"/>
    </row>
    <row r="1565" spans="2:56" s="15" customFormat="1" ht="15.75">
      <c r="B1565" s="45"/>
      <c r="C1565" s="45"/>
      <c r="D1565" s="46"/>
      <c r="E1565" s="46"/>
      <c r="K1565" s="47"/>
      <c r="AH1565" s="42"/>
      <c r="AI1565" s="42"/>
      <c r="AJ1565" s="42"/>
      <c r="AK1565" s="42"/>
      <c r="AL1565" s="42"/>
      <c r="AM1565" s="42"/>
      <c r="AN1565" s="42"/>
      <c r="AO1565" s="42"/>
      <c r="AP1565" s="42"/>
      <c r="AQ1565" s="42"/>
      <c r="AR1565" s="42"/>
      <c r="AS1565" s="42"/>
      <c r="AT1565" s="42"/>
      <c r="AU1565" s="41"/>
      <c r="AV1565" s="42"/>
      <c r="AZ1565" s="43"/>
      <c r="BA1565" s="43"/>
      <c r="BB1565" s="43"/>
      <c r="BC1565" s="43"/>
      <c r="BD1565" s="43"/>
    </row>
    <row r="1566" spans="2:56" s="15" customFormat="1" ht="15.75">
      <c r="B1566" s="45"/>
      <c r="C1566" s="45"/>
      <c r="D1566" s="46"/>
      <c r="E1566" s="46"/>
      <c r="K1566" s="47"/>
      <c r="AH1566" s="42"/>
      <c r="AI1566" s="42"/>
      <c r="AJ1566" s="42"/>
      <c r="AK1566" s="42"/>
      <c r="AL1566" s="42"/>
      <c r="AM1566" s="42"/>
      <c r="AN1566" s="42"/>
      <c r="AO1566" s="42"/>
      <c r="AP1566" s="42"/>
      <c r="AQ1566" s="42"/>
      <c r="AR1566" s="42"/>
      <c r="AS1566" s="42"/>
      <c r="AT1566" s="42"/>
      <c r="AU1566" s="41"/>
      <c r="AV1566" s="42"/>
      <c r="AZ1566" s="43"/>
      <c r="BA1566" s="43"/>
      <c r="BB1566" s="43"/>
      <c r="BC1566" s="43"/>
      <c r="BD1566" s="43"/>
    </row>
    <row r="1567" spans="2:56" s="15" customFormat="1" ht="15.75">
      <c r="B1567" s="45"/>
      <c r="C1567" s="45"/>
      <c r="D1567" s="46"/>
      <c r="E1567" s="46"/>
      <c r="K1567" s="47"/>
      <c r="AH1567" s="42"/>
      <c r="AI1567" s="42"/>
      <c r="AJ1567" s="42"/>
      <c r="AK1567" s="42"/>
      <c r="AL1567" s="42"/>
      <c r="AM1567" s="42"/>
      <c r="AN1567" s="42"/>
      <c r="AO1567" s="42"/>
      <c r="AP1567" s="42"/>
      <c r="AQ1567" s="42"/>
      <c r="AR1567" s="42"/>
      <c r="AS1567" s="42"/>
      <c r="AT1567" s="42"/>
      <c r="AU1567" s="41"/>
      <c r="AV1567" s="42"/>
      <c r="AZ1567" s="43"/>
      <c r="BA1567" s="43"/>
      <c r="BB1567" s="43"/>
      <c r="BC1567" s="43"/>
      <c r="BD1567" s="43"/>
    </row>
    <row r="1568" spans="2:56" s="15" customFormat="1" ht="15.75">
      <c r="B1568" s="45"/>
      <c r="C1568" s="45"/>
      <c r="D1568" s="46"/>
      <c r="E1568" s="46"/>
      <c r="K1568" s="47"/>
      <c r="AH1568" s="42"/>
      <c r="AI1568" s="42"/>
      <c r="AJ1568" s="42"/>
      <c r="AK1568" s="42"/>
      <c r="AL1568" s="42"/>
      <c r="AM1568" s="42"/>
      <c r="AN1568" s="42"/>
      <c r="AO1568" s="42"/>
      <c r="AP1568" s="42"/>
      <c r="AQ1568" s="42"/>
      <c r="AR1568" s="42"/>
      <c r="AS1568" s="42"/>
      <c r="AT1568" s="42"/>
      <c r="AU1568" s="41"/>
      <c r="AV1568" s="42"/>
      <c r="AZ1568" s="43"/>
      <c r="BA1568" s="43"/>
      <c r="BB1568" s="43"/>
      <c r="BC1568" s="43"/>
      <c r="BD1568" s="43"/>
    </row>
    <row r="1569" spans="2:56" s="15" customFormat="1" ht="15.75">
      <c r="B1569" s="45"/>
      <c r="C1569" s="45"/>
      <c r="D1569" s="46"/>
      <c r="E1569" s="46"/>
      <c r="K1569" s="47"/>
      <c r="AH1569" s="42"/>
      <c r="AI1569" s="42"/>
      <c r="AJ1569" s="42"/>
      <c r="AK1569" s="42"/>
      <c r="AL1569" s="42"/>
      <c r="AM1569" s="42"/>
      <c r="AN1569" s="42"/>
      <c r="AO1569" s="42"/>
      <c r="AP1569" s="42"/>
      <c r="AQ1569" s="42"/>
      <c r="AR1569" s="42"/>
      <c r="AS1569" s="42"/>
      <c r="AT1569" s="42"/>
      <c r="AU1569" s="41"/>
      <c r="AV1569" s="42"/>
      <c r="AZ1569" s="43"/>
      <c r="BA1569" s="43"/>
      <c r="BB1569" s="43"/>
      <c r="BC1569" s="43"/>
      <c r="BD1569" s="43"/>
    </row>
    <row r="1570" spans="2:56" s="15" customFormat="1" ht="15.75">
      <c r="B1570" s="45"/>
      <c r="C1570" s="45"/>
      <c r="D1570" s="46"/>
      <c r="E1570" s="46"/>
      <c r="K1570" s="47"/>
      <c r="AH1570" s="42"/>
      <c r="AI1570" s="42"/>
      <c r="AJ1570" s="42"/>
      <c r="AK1570" s="42"/>
      <c r="AL1570" s="42"/>
      <c r="AM1570" s="42"/>
      <c r="AN1570" s="42"/>
      <c r="AO1570" s="42"/>
      <c r="AP1570" s="42"/>
      <c r="AQ1570" s="42"/>
      <c r="AR1570" s="42"/>
      <c r="AS1570" s="42"/>
      <c r="AT1570" s="42"/>
      <c r="AU1570" s="41"/>
      <c r="AV1570" s="42"/>
      <c r="AZ1570" s="43"/>
      <c r="BA1570" s="43"/>
      <c r="BB1570" s="43"/>
      <c r="BC1570" s="43"/>
      <c r="BD1570" s="43"/>
    </row>
    <row r="1571" spans="2:56" s="15" customFormat="1" ht="15.75">
      <c r="B1571" s="45"/>
      <c r="C1571" s="45"/>
      <c r="D1571" s="46"/>
      <c r="E1571" s="46"/>
      <c r="K1571" s="47"/>
      <c r="AH1571" s="42"/>
      <c r="AI1571" s="42"/>
      <c r="AJ1571" s="42"/>
      <c r="AK1571" s="42"/>
      <c r="AL1571" s="42"/>
      <c r="AM1571" s="42"/>
      <c r="AN1571" s="42"/>
      <c r="AO1571" s="42"/>
      <c r="AP1571" s="42"/>
      <c r="AQ1571" s="42"/>
      <c r="AR1571" s="42"/>
      <c r="AS1571" s="42"/>
      <c r="AT1571" s="42"/>
      <c r="AU1571" s="41"/>
      <c r="AV1571" s="42"/>
      <c r="AZ1571" s="43"/>
      <c r="BA1571" s="43"/>
      <c r="BB1571" s="43"/>
      <c r="BC1571" s="43"/>
      <c r="BD1571" s="43"/>
    </row>
    <row r="1572" spans="2:56" s="15" customFormat="1" ht="15.75">
      <c r="B1572" s="45"/>
      <c r="C1572" s="45"/>
      <c r="D1572" s="46"/>
      <c r="E1572" s="46"/>
      <c r="K1572" s="47"/>
      <c r="AH1572" s="42"/>
      <c r="AI1572" s="42"/>
      <c r="AJ1572" s="42"/>
      <c r="AK1572" s="42"/>
      <c r="AL1572" s="42"/>
      <c r="AM1572" s="42"/>
      <c r="AN1572" s="42"/>
      <c r="AO1572" s="42"/>
      <c r="AP1572" s="42"/>
      <c r="AQ1572" s="42"/>
      <c r="AR1572" s="42"/>
      <c r="AS1572" s="42"/>
      <c r="AT1572" s="42"/>
      <c r="AU1572" s="41"/>
      <c r="AV1572" s="42"/>
      <c r="AZ1572" s="43"/>
      <c r="BA1572" s="43"/>
      <c r="BB1572" s="43"/>
      <c r="BC1572" s="43"/>
      <c r="BD1572" s="43"/>
    </row>
    <row r="1573" spans="2:56" s="15" customFormat="1" ht="15.75">
      <c r="B1573" s="45"/>
      <c r="C1573" s="45"/>
      <c r="D1573" s="46"/>
      <c r="E1573" s="46"/>
      <c r="K1573" s="47"/>
      <c r="AH1573" s="42"/>
      <c r="AI1573" s="42"/>
      <c r="AJ1573" s="42"/>
      <c r="AK1573" s="42"/>
      <c r="AL1573" s="42"/>
      <c r="AM1573" s="42"/>
      <c r="AN1573" s="42"/>
      <c r="AO1573" s="42"/>
      <c r="AP1573" s="42"/>
      <c r="AQ1573" s="42"/>
      <c r="AR1573" s="42"/>
      <c r="AS1573" s="42"/>
      <c r="AT1573" s="42"/>
      <c r="AU1573" s="41"/>
      <c r="AV1573" s="42"/>
      <c r="AZ1573" s="43"/>
      <c r="BA1573" s="43"/>
      <c r="BB1573" s="43"/>
      <c r="BC1573" s="43"/>
      <c r="BD1573" s="43"/>
    </row>
    <row r="1574" spans="2:56" s="15" customFormat="1" ht="15.75">
      <c r="B1574" s="45"/>
      <c r="C1574" s="45"/>
      <c r="D1574" s="46"/>
      <c r="E1574" s="46"/>
      <c r="K1574" s="47"/>
      <c r="AH1574" s="42"/>
      <c r="AI1574" s="42"/>
      <c r="AJ1574" s="42"/>
      <c r="AK1574" s="42"/>
      <c r="AL1574" s="42"/>
      <c r="AM1574" s="42"/>
      <c r="AN1574" s="42"/>
      <c r="AO1574" s="42"/>
      <c r="AP1574" s="42"/>
      <c r="AQ1574" s="42"/>
      <c r="AR1574" s="42"/>
      <c r="AS1574" s="42"/>
      <c r="AT1574" s="42"/>
      <c r="AU1574" s="41"/>
      <c r="AV1574" s="42"/>
      <c r="AZ1574" s="43"/>
      <c r="BA1574" s="43"/>
      <c r="BB1574" s="43"/>
      <c r="BC1574" s="43"/>
      <c r="BD1574" s="43"/>
    </row>
    <row r="1575" spans="2:56" s="15" customFormat="1" ht="15.75">
      <c r="B1575" s="45"/>
      <c r="C1575" s="45"/>
      <c r="D1575" s="46"/>
      <c r="E1575" s="46"/>
      <c r="K1575" s="47"/>
      <c r="AH1575" s="42"/>
      <c r="AI1575" s="42"/>
      <c r="AJ1575" s="42"/>
      <c r="AK1575" s="42"/>
      <c r="AL1575" s="42"/>
      <c r="AM1575" s="42"/>
      <c r="AN1575" s="42"/>
      <c r="AO1575" s="42"/>
      <c r="AP1575" s="42"/>
      <c r="AQ1575" s="42"/>
      <c r="AR1575" s="42"/>
      <c r="AS1575" s="42"/>
      <c r="AT1575" s="42"/>
      <c r="AU1575" s="41"/>
      <c r="AV1575" s="42"/>
      <c r="AZ1575" s="43"/>
      <c r="BA1575" s="43"/>
      <c r="BB1575" s="43"/>
      <c r="BC1575" s="43"/>
      <c r="BD1575" s="43"/>
    </row>
    <row r="1576" spans="2:56" s="15" customFormat="1" ht="15.75">
      <c r="B1576" s="45"/>
      <c r="C1576" s="45"/>
      <c r="D1576" s="46"/>
      <c r="E1576" s="46"/>
      <c r="K1576" s="47"/>
      <c r="AH1576" s="42"/>
      <c r="AI1576" s="42"/>
      <c r="AJ1576" s="42"/>
      <c r="AK1576" s="42"/>
      <c r="AL1576" s="42"/>
      <c r="AM1576" s="42"/>
      <c r="AN1576" s="42"/>
      <c r="AO1576" s="42"/>
      <c r="AP1576" s="42"/>
      <c r="AQ1576" s="42"/>
      <c r="AR1576" s="42"/>
      <c r="AS1576" s="42"/>
      <c r="AT1576" s="42"/>
      <c r="AU1576" s="41"/>
      <c r="AV1576" s="42"/>
      <c r="AZ1576" s="43"/>
      <c r="BA1576" s="43"/>
      <c r="BB1576" s="43"/>
      <c r="BC1576" s="43"/>
      <c r="BD1576" s="43"/>
    </row>
    <row r="1577" spans="2:56" s="15" customFormat="1" ht="15.75">
      <c r="B1577" s="45"/>
      <c r="C1577" s="45"/>
      <c r="D1577" s="46"/>
      <c r="E1577" s="46"/>
      <c r="K1577" s="47"/>
      <c r="AH1577" s="42"/>
      <c r="AI1577" s="42"/>
      <c r="AJ1577" s="42"/>
      <c r="AK1577" s="42"/>
      <c r="AL1577" s="42"/>
      <c r="AM1577" s="42"/>
      <c r="AN1577" s="42"/>
      <c r="AO1577" s="42"/>
      <c r="AP1577" s="42"/>
      <c r="AQ1577" s="42"/>
      <c r="AR1577" s="42"/>
      <c r="AS1577" s="42"/>
      <c r="AT1577" s="42"/>
      <c r="AU1577" s="41"/>
      <c r="AV1577" s="42"/>
      <c r="AZ1577" s="43"/>
      <c r="BA1577" s="43"/>
      <c r="BB1577" s="43"/>
      <c r="BC1577" s="43"/>
      <c r="BD1577" s="43"/>
    </row>
    <row r="1578" spans="2:56" s="15" customFormat="1" ht="15.75">
      <c r="B1578" s="45"/>
      <c r="C1578" s="45"/>
      <c r="D1578" s="46"/>
      <c r="E1578" s="46"/>
      <c r="K1578" s="47"/>
      <c r="AH1578" s="42"/>
      <c r="AI1578" s="42"/>
      <c r="AJ1578" s="42"/>
      <c r="AK1578" s="42"/>
      <c r="AL1578" s="42"/>
      <c r="AM1578" s="42"/>
      <c r="AN1578" s="42"/>
      <c r="AO1578" s="42"/>
      <c r="AP1578" s="42"/>
      <c r="AQ1578" s="42"/>
      <c r="AR1578" s="42"/>
      <c r="AS1578" s="42"/>
      <c r="AT1578" s="42"/>
      <c r="AU1578" s="41"/>
      <c r="AV1578" s="42"/>
      <c r="AZ1578" s="43"/>
      <c r="BA1578" s="43"/>
      <c r="BB1578" s="43"/>
      <c r="BC1578" s="43"/>
      <c r="BD1578" s="43"/>
    </row>
    <row r="1579" spans="2:56" s="15" customFormat="1" ht="15.75">
      <c r="B1579" s="45"/>
      <c r="C1579" s="45"/>
      <c r="D1579" s="46"/>
      <c r="E1579" s="46"/>
      <c r="K1579" s="47"/>
      <c r="AH1579" s="42"/>
      <c r="AI1579" s="42"/>
      <c r="AJ1579" s="42"/>
      <c r="AK1579" s="42"/>
      <c r="AL1579" s="42"/>
      <c r="AM1579" s="42"/>
      <c r="AN1579" s="42"/>
      <c r="AO1579" s="42"/>
      <c r="AP1579" s="42"/>
      <c r="AQ1579" s="42"/>
      <c r="AR1579" s="42"/>
      <c r="AS1579" s="42"/>
      <c r="AT1579" s="42"/>
      <c r="AU1579" s="41"/>
      <c r="AV1579" s="42"/>
      <c r="AZ1579" s="43"/>
      <c r="BA1579" s="43"/>
      <c r="BB1579" s="43"/>
      <c r="BC1579" s="43"/>
      <c r="BD1579" s="43"/>
    </row>
    <row r="1580" spans="2:56" s="15" customFormat="1" ht="15.75">
      <c r="B1580" s="45"/>
      <c r="C1580" s="45"/>
      <c r="D1580" s="46"/>
      <c r="E1580" s="46"/>
      <c r="K1580" s="47"/>
      <c r="AH1580" s="42"/>
      <c r="AI1580" s="42"/>
      <c r="AJ1580" s="42"/>
      <c r="AK1580" s="42"/>
      <c r="AL1580" s="42"/>
      <c r="AM1580" s="42"/>
      <c r="AN1580" s="42"/>
      <c r="AO1580" s="42"/>
      <c r="AP1580" s="42"/>
      <c r="AQ1580" s="42"/>
      <c r="AR1580" s="42"/>
      <c r="AS1580" s="42"/>
      <c r="AT1580" s="42"/>
      <c r="AU1580" s="41"/>
      <c r="AV1580" s="42"/>
      <c r="AZ1580" s="43"/>
      <c r="BA1580" s="43"/>
      <c r="BB1580" s="43"/>
      <c r="BC1580" s="43"/>
      <c r="BD1580" s="43"/>
    </row>
    <row r="1581" spans="2:56" s="15" customFormat="1" ht="15.75">
      <c r="B1581" s="45"/>
      <c r="C1581" s="45"/>
      <c r="D1581" s="46"/>
      <c r="E1581" s="46"/>
      <c r="K1581" s="47"/>
      <c r="AH1581" s="42"/>
      <c r="AI1581" s="42"/>
      <c r="AJ1581" s="42"/>
      <c r="AK1581" s="42"/>
      <c r="AL1581" s="42"/>
      <c r="AM1581" s="42"/>
      <c r="AN1581" s="42"/>
      <c r="AO1581" s="42"/>
      <c r="AP1581" s="42"/>
      <c r="AQ1581" s="42"/>
      <c r="AR1581" s="42"/>
      <c r="AS1581" s="42"/>
      <c r="AT1581" s="42"/>
      <c r="AU1581" s="41"/>
      <c r="AV1581" s="42"/>
      <c r="AZ1581" s="43"/>
      <c r="BA1581" s="43"/>
      <c r="BB1581" s="43"/>
      <c r="BC1581" s="43"/>
      <c r="BD1581" s="43"/>
    </row>
    <row r="1582" spans="2:56" s="15" customFormat="1" ht="15.75">
      <c r="B1582" s="45"/>
      <c r="C1582" s="45"/>
      <c r="D1582" s="46"/>
      <c r="E1582" s="46"/>
      <c r="K1582" s="47"/>
      <c r="AH1582" s="42"/>
      <c r="AI1582" s="42"/>
      <c r="AJ1582" s="42"/>
      <c r="AK1582" s="42"/>
      <c r="AL1582" s="42"/>
      <c r="AM1582" s="42"/>
      <c r="AN1582" s="42"/>
      <c r="AO1582" s="42"/>
      <c r="AP1582" s="42"/>
      <c r="AQ1582" s="42"/>
      <c r="AR1582" s="42"/>
      <c r="AS1582" s="42"/>
      <c r="AT1582" s="42"/>
      <c r="AU1582" s="41"/>
      <c r="AV1582" s="42"/>
      <c r="AZ1582" s="43"/>
      <c r="BA1582" s="43"/>
      <c r="BB1582" s="43"/>
      <c r="BC1582" s="43"/>
      <c r="BD1582" s="43"/>
    </row>
    <row r="1583" spans="2:56" s="15" customFormat="1" ht="15.75">
      <c r="B1583" s="45"/>
      <c r="C1583" s="45"/>
      <c r="D1583" s="46"/>
      <c r="E1583" s="46"/>
      <c r="K1583" s="47"/>
      <c r="AH1583" s="42"/>
      <c r="AI1583" s="42"/>
      <c r="AJ1583" s="42"/>
      <c r="AK1583" s="42"/>
      <c r="AL1583" s="42"/>
      <c r="AM1583" s="42"/>
      <c r="AN1583" s="42"/>
      <c r="AO1583" s="42"/>
      <c r="AP1583" s="42"/>
      <c r="AQ1583" s="42"/>
      <c r="AR1583" s="42"/>
      <c r="AS1583" s="42"/>
      <c r="AT1583" s="42"/>
      <c r="AU1583" s="41"/>
      <c r="AV1583" s="42"/>
      <c r="AZ1583" s="43"/>
      <c r="BA1583" s="43"/>
      <c r="BB1583" s="43"/>
      <c r="BC1583" s="43"/>
      <c r="BD1583" s="43"/>
    </row>
    <row r="1584" spans="2:56" s="15" customFormat="1" ht="15.75">
      <c r="B1584" s="45"/>
      <c r="C1584" s="45"/>
      <c r="D1584" s="46"/>
      <c r="E1584" s="46"/>
      <c r="K1584" s="47"/>
      <c r="AH1584" s="42"/>
      <c r="AI1584" s="42"/>
      <c r="AJ1584" s="42"/>
      <c r="AK1584" s="42"/>
      <c r="AL1584" s="42"/>
      <c r="AM1584" s="42"/>
      <c r="AN1584" s="42"/>
      <c r="AO1584" s="42"/>
      <c r="AP1584" s="42"/>
      <c r="AQ1584" s="42"/>
      <c r="AR1584" s="42"/>
      <c r="AS1584" s="42"/>
      <c r="AT1584" s="42"/>
      <c r="AU1584" s="41"/>
      <c r="AV1584" s="42"/>
      <c r="AZ1584" s="43"/>
      <c r="BA1584" s="43"/>
      <c r="BB1584" s="43"/>
      <c r="BC1584" s="43"/>
      <c r="BD1584" s="43"/>
    </row>
    <row r="1585" spans="2:56" s="15" customFormat="1" ht="15.75">
      <c r="B1585" s="45"/>
      <c r="C1585" s="45"/>
      <c r="D1585" s="46"/>
      <c r="E1585" s="46"/>
      <c r="K1585" s="47"/>
      <c r="AH1585" s="42"/>
      <c r="AI1585" s="42"/>
      <c r="AJ1585" s="42"/>
      <c r="AK1585" s="42"/>
      <c r="AL1585" s="42"/>
      <c r="AM1585" s="42"/>
      <c r="AN1585" s="42"/>
      <c r="AO1585" s="42"/>
      <c r="AP1585" s="42"/>
      <c r="AQ1585" s="42"/>
      <c r="AR1585" s="42"/>
      <c r="AS1585" s="42"/>
      <c r="AT1585" s="42"/>
      <c r="AU1585" s="41"/>
      <c r="AV1585" s="42"/>
      <c r="AZ1585" s="43"/>
      <c r="BA1585" s="43"/>
      <c r="BB1585" s="43"/>
      <c r="BC1585" s="43"/>
      <c r="BD1585" s="43"/>
    </row>
    <row r="1586" spans="2:56" s="15" customFormat="1" ht="15.75">
      <c r="B1586" s="45"/>
      <c r="C1586" s="45"/>
      <c r="D1586" s="46"/>
      <c r="E1586" s="46"/>
      <c r="K1586" s="47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1"/>
      <c r="AV1586" s="42"/>
      <c r="AZ1586" s="43"/>
      <c r="BA1586" s="43"/>
      <c r="BB1586" s="43"/>
      <c r="BC1586" s="43"/>
      <c r="BD1586" s="43"/>
    </row>
    <row r="1587" spans="2:56" s="15" customFormat="1" ht="15.75">
      <c r="B1587" s="45"/>
      <c r="C1587" s="45"/>
      <c r="D1587" s="46"/>
      <c r="E1587" s="46"/>
      <c r="K1587" s="47"/>
      <c r="AH1587" s="42"/>
      <c r="AI1587" s="42"/>
      <c r="AJ1587" s="42"/>
      <c r="AK1587" s="42"/>
      <c r="AL1587" s="42"/>
      <c r="AM1587" s="42"/>
      <c r="AN1587" s="42"/>
      <c r="AO1587" s="42"/>
      <c r="AP1587" s="42"/>
      <c r="AQ1587" s="42"/>
      <c r="AR1587" s="42"/>
      <c r="AS1587" s="42"/>
      <c r="AT1587" s="42"/>
      <c r="AU1587" s="41"/>
      <c r="AV1587" s="42"/>
      <c r="AZ1587" s="43"/>
      <c r="BA1587" s="43"/>
      <c r="BB1587" s="43"/>
      <c r="BC1587" s="43"/>
      <c r="BD1587" s="43"/>
    </row>
    <row r="1588" spans="2:56" s="15" customFormat="1" ht="15.75">
      <c r="B1588" s="45"/>
      <c r="C1588" s="45"/>
      <c r="D1588" s="46"/>
      <c r="E1588" s="46"/>
      <c r="K1588" s="47"/>
      <c r="AH1588" s="42"/>
      <c r="AI1588" s="42"/>
      <c r="AJ1588" s="42"/>
      <c r="AK1588" s="42"/>
      <c r="AL1588" s="42"/>
      <c r="AM1588" s="42"/>
      <c r="AN1588" s="42"/>
      <c r="AO1588" s="42"/>
      <c r="AP1588" s="42"/>
      <c r="AQ1588" s="42"/>
      <c r="AR1588" s="42"/>
      <c r="AS1588" s="42"/>
      <c r="AT1588" s="42"/>
      <c r="AU1588" s="41"/>
      <c r="AV1588" s="42"/>
      <c r="AZ1588" s="43"/>
      <c r="BA1588" s="43"/>
      <c r="BB1588" s="43"/>
      <c r="BC1588" s="43"/>
      <c r="BD1588" s="43"/>
    </row>
    <row r="1589" spans="2:56" s="15" customFormat="1" ht="15.75">
      <c r="B1589" s="45"/>
      <c r="C1589" s="45"/>
      <c r="D1589" s="46"/>
      <c r="E1589" s="46"/>
      <c r="K1589" s="47"/>
      <c r="AH1589" s="42"/>
      <c r="AI1589" s="42"/>
      <c r="AJ1589" s="42"/>
      <c r="AK1589" s="42"/>
      <c r="AL1589" s="42"/>
      <c r="AM1589" s="42"/>
      <c r="AN1589" s="42"/>
      <c r="AO1589" s="42"/>
      <c r="AP1589" s="42"/>
      <c r="AQ1589" s="42"/>
      <c r="AR1589" s="42"/>
      <c r="AS1589" s="42"/>
      <c r="AT1589" s="42"/>
      <c r="AU1589" s="41"/>
      <c r="AV1589" s="42"/>
      <c r="AZ1589" s="43"/>
      <c r="BA1589" s="43"/>
      <c r="BB1589" s="43"/>
      <c r="BC1589" s="43"/>
      <c r="BD1589" s="43"/>
    </row>
    <row r="1590" spans="2:56" s="15" customFormat="1" ht="15.75">
      <c r="B1590" s="45"/>
      <c r="C1590" s="45"/>
      <c r="D1590" s="46"/>
      <c r="E1590" s="46"/>
      <c r="K1590" s="47"/>
      <c r="AH1590" s="42"/>
      <c r="AI1590" s="42"/>
      <c r="AJ1590" s="42"/>
      <c r="AK1590" s="42"/>
      <c r="AL1590" s="42"/>
      <c r="AM1590" s="42"/>
      <c r="AN1590" s="42"/>
      <c r="AO1590" s="42"/>
      <c r="AP1590" s="42"/>
      <c r="AQ1590" s="42"/>
      <c r="AR1590" s="42"/>
      <c r="AS1590" s="42"/>
      <c r="AT1590" s="42"/>
      <c r="AU1590" s="41"/>
      <c r="AV1590" s="42"/>
      <c r="AZ1590" s="43"/>
      <c r="BA1590" s="43"/>
      <c r="BB1590" s="43"/>
      <c r="BC1590" s="43"/>
      <c r="BD1590" s="43"/>
    </row>
    <row r="1591" spans="2:56" s="15" customFormat="1" ht="15.75">
      <c r="B1591" s="45"/>
      <c r="C1591" s="45"/>
      <c r="D1591" s="46"/>
      <c r="E1591" s="46"/>
      <c r="K1591" s="47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2"/>
      <c r="AT1591" s="42"/>
      <c r="AU1591" s="41"/>
      <c r="AV1591" s="42"/>
      <c r="AZ1591" s="43"/>
      <c r="BA1591" s="43"/>
      <c r="BB1591" s="43"/>
      <c r="BC1591" s="43"/>
      <c r="BD1591" s="43"/>
    </row>
    <row r="1592" spans="2:56" s="15" customFormat="1" ht="15.75">
      <c r="B1592" s="45"/>
      <c r="C1592" s="45"/>
      <c r="D1592" s="46"/>
      <c r="E1592" s="46"/>
      <c r="K1592" s="47"/>
      <c r="AH1592" s="42"/>
      <c r="AI1592" s="42"/>
      <c r="AJ1592" s="42"/>
      <c r="AK1592" s="42"/>
      <c r="AL1592" s="42"/>
      <c r="AM1592" s="42"/>
      <c r="AN1592" s="42"/>
      <c r="AO1592" s="42"/>
      <c r="AP1592" s="42"/>
      <c r="AQ1592" s="42"/>
      <c r="AR1592" s="42"/>
      <c r="AS1592" s="42"/>
      <c r="AT1592" s="42"/>
      <c r="AU1592" s="41"/>
      <c r="AV1592" s="42"/>
      <c r="AZ1592" s="43"/>
      <c r="BA1592" s="43"/>
      <c r="BB1592" s="43"/>
      <c r="BC1592" s="43"/>
      <c r="BD1592" s="43"/>
    </row>
    <row r="1593" spans="2:56" s="15" customFormat="1" ht="15.75">
      <c r="B1593" s="45"/>
      <c r="C1593" s="45"/>
      <c r="D1593" s="46"/>
      <c r="E1593" s="46"/>
      <c r="K1593" s="47"/>
      <c r="AH1593" s="42"/>
      <c r="AI1593" s="42"/>
      <c r="AJ1593" s="42"/>
      <c r="AK1593" s="42"/>
      <c r="AL1593" s="42"/>
      <c r="AM1593" s="42"/>
      <c r="AN1593" s="42"/>
      <c r="AO1593" s="42"/>
      <c r="AP1593" s="42"/>
      <c r="AQ1593" s="42"/>
      <c r="AR1593" s="42"/>
      <c r="AS1593" s="42"/>
      <c r="AT1593" s="42"/>
      <c r="AU1593" s="41"/>
      <c r="AV1593" s="42"/>
      <c r="AZ1593" s="43"/>
      <c r="BA1593" s="43"/>
      <c r="BB1593" s="43"/>
      <c r="BC1593" s="43"/>
      <c r="BD1593" s="43"/>
    </row>
    <row r="1594" spans="2:56" s="15" customFormat="1" ht="15.75">
      <c r="B1594" s="45"/>
      <c r="C1594" s="45"/>
      <c r="D1594" s="46"/>
      <c r="E1594" s="46"/>
      <c r="K1594" s="47"/>
      <c r="AH1594" s="42"/>
      <c r="AI1594" s="42"/>
      <c r="AJ1594" s="42"/>
      <c r="AK1594" s="42"/>
      <c r="AL1594" s="42"/>
      <c r="AM1594" s="42"/>
      <c r="AN1594" s="42"/>
      <c r="AO1594" s="42"/>
      <c r="AP1594" s="42"/>
      <c r="AQ1594" s="42"/>
      <c r="AR1594" s="42"/>
      <c r="AS1594" s="42"/>
      <c r="AT1594" s="42"/>
      <c r="AU1594" s="41"/>
      <c r="AV1594" s="42"/>
      <c r="AZ1594" s="43"/>
      <c r="BA1594" s="43"/>
      <c r="BB1594" s="43"/>
      <c r="BC1594" s="43"/>
      <c r="BD1594" s="43"/>
    </row>
    <row r="1595" spans="2:56" s="15" customFormat="1" ht="15.75">
      <c r="B1595" s="45"/>
      <c r="C1595" s="45"/>
      <c r="D1595" s="46"/>
      <c r="E1595" s="46"/>
      <c r="K1595" s="47"/>
      <c r="AH1595" s="42"/>
      <c r="AI1595" s="42"/>
      <c r="AJ1595" s="42"/>
      <c r="AK1595" s="42"/>
      <c r="AL1595" s="42"/>
      <c r="AM1595" s="42"/>
      <c r="AN1595" s="42"/>
      <c r="AO1595" s="42"/>
      <c r="AP1595" s="42"/>
      <c r="AQ1595" s="42"/>
      <c r="AR1595" s="42"/>
      <c r="AS1595" s="42"/>
      <c r="AT1595" s="42"/>
      <c r="AU1595" s="41"/>
      <c r="AV1595" s="42"/>
      <c r="AZ1595" s="43"/>
      <c r="BA1595" s="43"/>
      <c r="BB1595" s="43"/>
      <c r="BC1595" s="43"/>
      <c r="BD1595" s="43"/>
    </row>
    <row r="1596" spans="2:56" s="15" customFormat="1" ht="15.75">
      <c r="B1596" s="45"/>
      <c r="C1596" s="45"/>
      <c r="D1596" s="46"/>
      <c r="E1596" s="46"/>
      <c r="K1596" s="47"/>
      <c r="AH1596" s="42"/>
      <c r="AI1596" s="42"/>
      <c r="AJ1596" s="42"/>
      <c r="AK1596" s="42"/>
      <c r="AL1596" s="42"/>
      <c r="AM1596" s="42"/>
      <c r="AN1596" s="42"/>
      <c r="AO1596" s="42"/>
      <c r="AP1596" s="42"/>
      <c r="AQ1596" s="42"/>
      <c r="AR1596" s="42"/>
      <c r="AS1596" s="42"/>
      <c r="AT1596" s="42"/>
      <c r="AU1596" s="41"/>
      <c r="AV1596" s="42"/>
      <c r="AZ1596" s="43"/>
      <c r="BA1596" s="43"/>
      <c r="BB1596" s="43"/>
      <c r="BC1596" s="43"/>
      <c r="BD1596" s="43"/>
    </row>
    <row r="1597" spans="2:56" s="15" customFormat="1" ht="15.75">
      <c r="B1597" s="45"/>
      <c r="C1597" s="45"/>
      <c r="D1597" s="46"/>
      <c r="E1597" s="46"/>
      <c r="K1597" s="47"/>
      <c r="AH1597" s="42"/>
      <c r="AI1597" s="42"/>
      <c r="AJ1597" s="42"/>
      <c r="AK1597" s="42"/>
      <c r="AL1597" s="42"/>
      <c r="AM1597" s="42"/>
      <c r="AN1597" s="42"/>
      <c r="AO1597" s="42"/>
      <c r="AP1597" s="42"/>
      <c r="AQ1597" s="42"/>
      <c r="AR1597" s="42"/>
      <c r="AS1597" s="42"/>
      <c r="AT1597" s="42"/>
      <c r="AU1597" s="41"/>
      <c r="AV1597" s="42"/>
      <c r="AZ1597" s="43"/>
      <c r="BA1597" s="43"/>
      <c r="BB1597" s="43"/>
      <c r="BC1597" s="43"/>
      <c r="BD1597" s="43"/>
    </row>
    <row r="1598" spans="2:56" s="15" customFormat="1" ht="15.75">
      <c r="B1598" s="45"/>
      <c r="C1598" s="45"/>
      <c r="D1598" s="46"/>
      <c r="E1598" s="46"/>
      <c r="K1598" s="47"/>
      <c r="AH1598" s="42"/>
      <c r="AI1598" s="42"/>
      <c r="AJ1598" s="42"/>
      <c r="AK1598" s="42"/>
      <c r="AL1598" s="42"/>
      <c r="AM1598" s="42"/>
      <c r="AN1598" s="42"/>
      <c r="AO1598" s="42"/>
      <c r="AP1598" s="42"/>
      <c r="AQ1598" s="42"/>
      <c r="AR1598" s="42"/>
      <c r="AS1598" s="42"/>
      <c r="AT1598" s="42"/>
      <c r="AU1598" s="41"/>
      <c r="AV1598" s="42"/>
      <c r="AZ1598" s="43"/>
      <c r="BA1598" s="43"/>
      <c r="BB1598" s="43"/>
      <c r="BC1598" s="43"/>
      <c r="BD1598" s="43"/>
    </row>
    <row r="1599" spans="2:56" s="15" customFormat="1" ht="15.75">
      <c r="B1599" s="45"/>
      <c r="C1599" s="45"/>
      <c r="D1599" s="46"/>
      <c r="E1599" s="46"/>
      <c r="K1599" s="47"/>
      <c r="AH1599" s="42"/>
      <c r="AI1599" s="42"/>
      <c r="AJ1599" s="42"/>
      <c r="AK1599" s="42"/>
      <c r="AL1599" s="42"/>
      <c r="AM1599" s="42"/>
      <c r="AN1599" s="42"/>
      <c r="AO1599" s="42"/>
      <c r="AP1599" s="42"/>
      <c r="AQ1599" s="42"/>
      <c r="AR1599" s="42"/>
      <c r="AS1599" s="42"/>
      <c r="AT1599" s="42"/>
      <c r="AU1599" s="41"/>
      <c r="AV1599" s="42"/>
      <c r="AZ1599" s="43"/>
      <c r="BA1599" s="43"/>
      <c r="BB1599" s="43"/>
      <c r="BC1599" s="43"/>
      <c r="BD1599" s="43"/>
    </row>
    <row r="1600" spans="2:56" s="15" customFormat="1" ht="15.75">
      <c r="B1600" s="45"/>
      <c r="C1600" s="45"/>
      <c r="D1600" s="46"/>
      <c r="E1600" s="46"/>
      <c r="K1600" s="47"/>
      <c r="AH1600" s="42"/>
      <c r="AI1600" s="42"/>
      <c r="AJ1600" s="42"/>
      <c r="AK1600" s="42"/>
      <c r="AL1600" s="42"/>
      <c r="AM1600" s="42"/>
      <c r="AN1600" s="42"/>
      <c r="AO1600" s="42"/>
      <c r="AP1600" s="42"/>
      <c r="AQ1600" s="42"/>
      <c r="AR1600" s="42"/>
      <c r="AS1600" s="42"/>
      <c r="AT1600" s="42"/>
      <c r="AU1600" s="41"/>
      <c r="AV1600" s="42"/>
      <c r="AZ1600" s="43"/>
      <c r="BA1600" s="43"/>
      <c r="BB1600" s="43"/>
      <c r="BC1600" s="43"/>
      <c r="BD1600" s="43"/>
    </row>
    <row r="1601" spans="2:56" s="15" customFormat="1" ht="15.75">
      <c r="B1601" s="45"/>
      <c r="C1601" s="45"/>
      <c r="D1601" s="46"/>
      <c r="E1601" s="46"/>
      <c r="K1601" s="47"/>
      <c r="AH1601" s="42"/>
      <c r="AI1601" s="42"/>
      <c r="AJ1601" s="42"/>
      <c r="AK1601" s="42"/>
      <c r="AL1601" s="42"/>
      <c r="AM1601" s="42"/>
      <c r="AN1601" s="42"/>
      <c r="AO1601" s="42"/>
      <c r="AP1601" s="42"/>
      <c r="AQ1601" s="42"/>
      <c r="AR1601" s="42"/>
      <c r="AS1601" s="42"/>
      <c r="AT1601" s="42"/>
      <c r="AU1601" s="41"/>
      <c r="AV1601" s="42"/>
      <c r="AZ1601" s="43"/>
      <c r="BA1601" s="43"/>
      <c r="BB1601" s="43"/>
      <c r="BC1601" s="43"/>
      <c r="BD1601" s="43"/>
    </row>
    <row r="1602" spans="2:56" s="15" customFormat="1" ht="15.75">
      <c r="B1602" s="45"/>
      <c r="C1602" s="45"/>
      <c r="D1602" s="46"/>
      <c r="E1602" s="46"/>
      <c r="K1602" s="47"/>
      <c r="AH1602" s="42"/>
      <c r="AI1602" s="42"/>
      <c r="AJ1602" s="42"/>
      <c r="AK1602" s="42"/>
      <c r="AL1602" s="42"/>
      <c r="AM1602" s="42"/>
      <c r="AN1602" s="42"/>
      <c r="AO1602" s="42"/>
      <c r="AP1602" s="42"/>
      <c r="AQ1602" s="42"/>
      <c r="AR1602" s="42"/>
      <c r="AS1602" s="42"/>
      <c r="AT1602" s="42"/>
      <c r="AU1602" s="41"/>
      <c r="AV1602" s="42"/>
      <c r="AZ1602" s="43"/>
      <c r="BA1602" s="43"/>
      <c r="BB1602" s="43"/>
      <c r="BC1602" s="43"/>
      <c r="BD1602" s="43"/>
    </row>
    <row r="1603" spans="2:56" s="15" customFormat="1" ht="15.75">
      <c r="B1603" s="45"/>
      <c r="C1603" s="45"/>
      <c r="D1603" s="46"/>
      <c r="E1603" s="46"/>
      <c r="K1603" s="47"/>
      <c r="AH1603" s="42"/>
      <c r="AI1603" s="42"/>
      <c r="AJ1603" s="42"/>
      <c r="AK1603" s="42"/>
      <c r="AL1603" s="42"/>
      <c r="AM1603" s="42"/>
      <c r="AN1603" s="42"/>
      <c r="AO1603" s="42"/>
      <c r="AP1603" s="42"/>
      <c r="AQ1603" s="42"/>
      <c r="AR1603" s="42"/>
      <c r="AS1603" s="42"/>
      <c r="AT1603" s="42"/>
      <c r="AU1603" s="41"/>
      <c r="AV1603" s="42"/>
      <c r="AZ1603" s="43"/>
      <c r="BA1603" s="43"/>
      <c r="BB1603" s="43"/>
      <c r="BC1603" s="43"/>
      <c r="BD1603" s="43"/>
    </row>
    <row r="1604" spans="2:56" s="15" customFormat="1" ht="15.75">
      <c r="B1604" s="45"/>
      <c r="C1604" s="45"/>
      <c r="D1604" s="46"/>
      <c r="E1604" s="46"/>
      <c r="K1604" s="47"/>
      <c r="AH1604" s="42"/>
      <c r="AI1604" s="42"/>
      <c r="AJ1604" s="42"/>
      <c r="AK1604" s="42"/>
      <c r="AL1604" s="42"/>
      <c r="AM1604" s="42"/>
      <c r="AN1604" s="42"/>
      <c r="AO1604" s="42"/>
      <c r="AP1604" s="42"/>
      <c r="AQ1604" s="42"/>
      <c r="AR1604" s="42"/>
      <c r="AS1604" s="42"/>
      <c r="AT1604" s="42"/>
      <c r="AU1604" s="41"/>
      <c r="AV1604" s="42"/>
      <c r="AZ1604" s="43"/>
      <c r="BA1604" s="43"/>
      <c r="BB1604" s="43"/>
      <c r="BC1604" s="43"/>
      <c r="BD1604" s="43"/>
    </row>
    <row r="1605" spans="2:56" s="15" customFormat="1" ht="15.75">
      <c r="B1605" s="45"/>
      <c r="C1605" s="45"/>
      <c r="D1605" s="46"/>
      <c r="E1605" s="46"/>
      <c r="K1605" s="47"/>
      <c r="AH1605" s="42"/>
      <c r="AI1605" s="42"/>
      <c r="AJ1605" s="42"/>
      <c r="AK1605" s="42"/>
      <c r="AL1605" s="42"/>
      <c r="AM1605" s="42"/>
      <c r="AN1605" s="42"/>
      <c r="AO1605" s="42"/>
      <c r="AP1605" s="42"/>
      <c r="AQ1605" s="42"/>
      <c r="AR1605" s="42"/>
      <c r="AS1605" s="42"/>
      <c r="AT1605" s="42"/>
      <c r="AU1605" s="41"/>
      <c r="AV1605" s="42"/>
      <c r="AZ1605" s="43"/>
      <c r="BA1605" s="43"/>
      <c r="BB1605" s="43"/>
      <c r="BC1605" s="43"/>
      <c r="BD1605" s="43"/>
    </row>
    <row r="1606" spans="2:56" s="15" customFormat="1" ht="15.75">
      <c r="B1606" s="45"/>
      <c r="C1606" s="45"/>
      <c r="D1606" s="46"/>
      <c r="E1606" s="46"/>
      <c r="K1606" s="47"/>
      <c r="AH1606" s="42"/>
      <c r="AI1606" s="42"/>
      <c r="AJ1606" s="42"/>
      <c r="AK1606" s="42"/>
      <c r="AL1606" s="42"/>
      <c r="AM1606" s="42"/>
      <c r="AN1606" s="42"/>
      <c r="AO1606" s="42"/>
      <c r="AP1606" s="42"/>
      <c r="AQ1606" s="42"/>
      <c r="AR1606" s="42"/>
      <c r="AS1606" s="42"/>
      <c r="AT1606" s="42"/>
      <c r="AU1606" s="41"/>
      <c r="AV1606" s="42"/>
      <c r="AZ1606" s="43"/>
      <c r="BA1606" s="43"/>
      <c r="BB1606" s="43"/>
      <c r="BC1606" s="43"/>
      <c r="BD1606" s="43"/>
    </row>
    <row r="1607" spans="2:56" s="15" customFormat="1" ht="15.75">
      <c r="B1607" s="45"/>
      <c r="C1607" s="45"/>
      <c r="D1607" s="46"/>
      <c r="E1607" s="46"/>
      <c r="K1607" s="47"/>
      <c r="AH1607" s="42"/>
      <c r="AI1607" s="42"/>
      <c r="AJ1607" s="42"/>
      <c r="AK1607" s="42"/>
      <c r="AL1607" s="42"/>
      <c r="AM1607" s="42"/>
      <c r="AN1607" s="42"/>
      <c r="AO1607" s="42"/>
      <c r="AP1607" s="42"/>
      <c r="AQ1607" s="42"/>
      <c r="AR1607" s="42"/>
      <c r="AS1607" s="42"/>
      <c r="AT1607" s="42"/>
      <c r="AU1607" s="41"/>
      <c r="AV1607" s="42"/>
      <c r="AZ1607" s="43"/>
      <c r="BA1607" s="43"/>
      <c r="BB1607" s="43"/>
      <c r="BC1607" s="43"/>
      <c r="BD1607" s="43"/>
    </row>
    <row r="1608" spans="2:56" s="15" customFormat="1" ht="15.75">
      <c r="B1608" s="45"/>
      <c r="C1608" s="45"/>
      <c r="D1608" s="46"/>
      <c r="E1608" s="46"/>
      <c r="K1608" s="47"/>
      <c r="AH1608" s="42"/>
      <c r="AI1608" s="42"/>
      <c r="AJ1608" s="42"/>
      <c r="AK1608" s="42"/>
      <c r="AL1608" s="42"/>
      <c r="AM1608" s="42"/>
      <c r="AN1608" s="42"/>
      <c r="AO1608" s="42"/>
      <c r="AP1608" s="42"/>
      <c r="AQ1608" s="42"/>
      <c r="AR1608" s="42"/>
      <c r="AS1608" s="42"/>
      <c r="AT1608" s="42"/>
      <c r="AU1608" s="41"/>
      <c r="AV1608" s="42"/>
      <c r="AZ1608" s="43"/>
      <c r="BA1608" s="43"/>
      <c r="BB1608" s="43"/>
      <c r="BC1608" s="43"/>
      <c r="BD1608" s="43"/>
    </row>
    <row r="1609" spans="2:56" s="15" customFormat="1" ht="15.75">
      <c r="B1609" s="45"/>
      <c r="C1609" s="45"/>
      <c r="D1609" s="46"/>
      <c r="E1609" s="46"/>
      <c r="K1609" s="47"/>
      <c r="AH1609" s="42"/>
      <c r="AI1609" s="42"/>
      <c r="AJ1609" s="42"/>
      <c r="AK1609" s="42"/>
      <c r="AL1609" s="42"/>
      <c r="AM1609" s="42"/>
      <c r="AN1609" s="42"/>
      <c r="AO1609" s="42"/>
      <c r="AP1609" s="42"/>
      <c r="AQ1609" s="42"/>
      <c r="AR1609" s="42"/>
      <c r="AS1609" s="42"/>
      <c r="AT1609" s="42"/>
      <c r="AU1609" s="41"/>
      <c r="AV1609" s="42"/>
      <c r="AZ1609" s="43"/>
      <c r="BA1609" s="43"/>
      <c r="BB1609" s="43"/>
      <c r="BC1609" s="43"/>
      <c r="BD1609" s="43"/>
    </row>
    <row r="1610" spans="2:56" s="15" customFormat="1" ht="15.75">
      <c r="B1610" s="45"/>
      <c r="C1610" s="45"/>
      <c r="D1610" s="46"/>
      <c r="E1610" s="46"/>
      <c r="K1610" s="47"/>
      <c r="AH1610" s="42"/>
      <c r="AI1610" s="42"/>
      <c r="AJ1610" s="42"/>
      <c r="AK1610" s="42"/>
      <c r="AL1610" s="42"/>
      <c r="AM1610" s="42"/>
      <c r="AN1610" s="42"/>
      <c r="AO1610" s="42"/>
      <c r="AP1610" s="42"/>
      <c r="AQ1610" s="42"/>
      <c r="AR1610" s="42"/>
      <c r="AS1610" s="42"/>
      <c r="AT1610" s="42"/>
      <c r="AU1610" s="41"/>
      <c r="AV1610" s="42"/>
      <c r="AZ1610" s="43"/>
      <c r="BA1610" s="43"/>
      <c r="BB1610" s="43"/>
      <c r="BC1610" s="43"/>
      <c r="BD1610" s="43"/>
    </row>
    <row r="1611" spans="2:56" s="15" customFormat="1" ht="15.75">
      <c r="B1611" s="45"/>
      <c r="C1611" s="45"/>
      <c r="D1611" s="46"/>
      <c r="E1611" s="46"/>
      <c r="K1611" s="47"/>
      <c r="AH1611" s="42"/>
      <c r="AI1611" s="42"/>
      <c r="AJ1611" s="42"/>
      <c r="AK1611" s="42"/>
      <c r="AL1611" s="42"/>
      <c r="AM1611" s="42"/>
      <c r="AN1611" s="42"/>
      <c r="AO1611" s="42"/>
      <c r="AP1611" s="42"/>
      <c r="AQ1611" s="42"/>
      <c r="AR1611" s="42"/>
      <c r="AS1611" s="42"/>
      <c r="AT1611" s="42"/>
      <c r="AU1611" s="41"/>
      <c r="AV1611" s="42"/>
      <c r="AZ1611" s="43"/>
      <c r="BA1611" s="43"/>
      <c r="BB1611" s="43"/>
      <c r="BC1611" s="43"/>
      <c r="BD1611" s="43"/>
    </row>
    <row r="1612" spans="2:56" s="15" customFormat="1" ht="15.75">
      <c r="B1612" s="45"/>
      <c r="C1612" s="45"/>
      <c r="D1612" s="46"/>
      <c r="E1612" s="46"/>
      <c r="K1612" s="47"/>
      <c r="AH1612" s="42"/>
      <c r="AI1612" s="42"/>
      <c r="AJ1612" s="42"/>
      <c r="AK1612" s="42"/>
      <c r="AL1612" s="42"/>
      <c r="AM1612" s="42"/>
      <c r="AN1612" s="42"/>
      <c r="AO1612" s="42"/>
      <c r="AP1612" s="42"/>
      <c r="AQ1612" s="42"/>
      <c r="AR1612" s="42"/>
      <c r="AS1612" s="42"/>
      <c r="AT1612" s="42"/>
      <c r="AU1612" s="41"/>
      <c r="AV1612" s="42"/>
      <c r="AZ1612" s="43"/>
      <c r="BA1612" s="43"/>
      <c r="BB1612" s="43"/>
      <c r="BC1612" s="43"/>
      <c r="BD1612" s="43"/>
    </row>
    <row r="1613" spans="2:56" s="15" customFormat="1" ht="15.75">
      <c r="B1613" s="45"/>
      <c r="C1613" s="45"/>
      <c r="D1613" s="46"/>
      <c r="E1613" s="46"/>
      <c r="K1613" s="47"/>
      <c r="AH1613" s="42"/>
      <c r="AI1613" s="42"/>
      <c r="AJ1613" s="42"/>
      <c r="AK1613" s="42"/>
      <c r="AL1613" s="42"/>
      <c r="AM1613" s="42"/>
      <c r="AN1613" s="42"/>
      <c r="AO1613" s="42"/>
      <c r="AP1613" s="42"/>
      <c r="AQ1613" s="42"/>
      <c r="AR1613" s="42"/>
      <c r="AS1613" s="42"/>
      <c r="AT1613" s="42"/>
      <c r="AU1613" s="41"/>
      <c r="AV1613" s="42"/>
      <c r="AZ1613" s="43"/>
      <c r="BA1613" s="43"/>
      <c r="BB1613" s="43"/>
      <c r="BC1613" s="43"/>
      <c r="BD1613" s="43"/>
    </row>
    <row r="1614" spans="2:56" s="15" customFormat="1" ht="15.75">
      <c r="B1614" s="45"/>
      <c r="C1614" s="45"/>
      <c r="D1614" s="46"/>
      <c r="E1614" s="46"/>
      <c r="K1614" s="47"/>
      <c r="AH1614" s="42"/>
      <c r="AI1614" s="42"/>
      <c r="AJ1614" s="42"/>
      <c r="AK1614" s="42"/>
      <c r="AL1614" s="42"/>
      <c r="AM1614" s="42"/>
      <c r="AN1614" s="42"/>
      <c r="AO1614" s="42"/>
      <c r="AP1614" s="42"/>
      <c r="AQ1614" s="42"/>
      <c r="AR1614" s="42"/>
      <c r="AS1614" s="42"/>
      <c r="AT1614" s="42"/>
      <c r="AU1614" s="41"/>
      <c r="AV1614" s="42"/>
      <c r="AZ1614" s="43"/>
      <c r="BA1614" s="43"/>
      <c r="BB1614" s="43"/>
      <c r="BC1614" s="43"/>
      <c r="BD1614" s="43"/>
    </row>
    <row r="1615" spans="2:56" s="15" customFormat="1" ht="15.75">
      <c r="B1615" s="45"/>
      <c r="C1615" s="45"/>
      <c r="D1615" s="46"/>
      <c r="E1615" s="46"/>
      <c r="K1615" s="47"/>
      <c r="AH1615" s="42"/>
      <c r="AI1615" s="42"/>
      <c r="AJ1615" s="42"/>
      <c r="AK1615" s="42"/>
      <c r="AL1615" s="42"/>
      <c r="AM1615" s="42"/>
      <c r="AN1615" s="42"/>
      <c r="AO1615" s="42"/>
      <c r="AP1615" s="42"/>
      <c r="AQ1615" s="42"/>
      <c r="AR1615" s="42"/>
      <c r="AS1615" s="42"/>
      <c r="AT1615" s="42"/>
      <c r="AU1615" s="41"/>
      <c r="AV1615" s="42"/>
      <c r="AZ1615" s="43"/>
      <c r="BA1615" s="43"/>
      <c r="BB1615" s="43"/>
      <c r="BC1615" s="43"/>
      <c r="BD1615" s="43"/>
    </row>
    <row r="1616" spans="2:56" s="15" customFormat="1" ht="15.75">
      <c r="B1616" s="45"/>
      <c r="C1616" s="45"/>
      <c r="D1616" s="46"/>
      <c r="E1616" s="46"/>
      <c r="K1616" s="47"/>
      <c r="AH1616" s="42"/>
      <c r="AI1616" s="42"/>
      <c r="AJ1616" s="42"/>
      <c r="AK1616" s="42"/>
      <c r="AL1616" s="42"/>
      <c r="AM1616" s="42"/>
      <c r="AN1616" s="42"/>
      <c r="AO1616" s="42"/>
      <c r="AP1616" s="42"/>
      <c r="AQ1616" s="42"/>
      <c r="AR1616" s="42"/>
      <c r="AS1616" s="42"/>
      <c r="AT1616" s="42"/>
      <c r="AU1616" s="41"/>
      <c r="AV1616" s="42"/>
      <c r="AZ1616" s="43"/>
      <c r="BA1616" s="43"/>
      <c r="BB1616" s="43"/>
      <c r="BC1616" s="43"/>
      <c r="BD1616" s="43"/>
    </row>
    <row r="1617" spans="2:56" s="15" customFormat="1" ht="15.75">
      <c r="B1617" s="45"/>
      <c r="C1617" s="45"/>
      <c r="D1617" s="46"/>
      <c r="E1617" s="46"/>
      <c r="K1617" s="47"/>
      <c r="AH1617" s="42"/>
      <c r="AI1617" s="42"/>
      <c r="AJ1617" s="42"/>
      <c r="AK1617" s="42"/>
      <c r="AL1617" s="42"/>
      <c r="AM1617" s="42"/>
      <c r="AN1617" s="42"/>
      <c r="AO1617" s="42"/>
      <c r="AP1617" s="42"/>
      <c r="AQ1617" s="42"/>
      <c r="AR1617" s="42"/>
      <c r="AS1617" s="42"/>
      <c r="AT1617" s="42"/>
      <c r="AU1617" s="41"/>
      <c r="AV1617" s="42"/>
      <c r="AZ1617" s="43"/>
      <c r="BA1617" s="43"/>
      <c r="BB1617" s="43"/>
      <c r="BC1617" s="43"/>
      <c r="BD1617" s="43"/>
    </row>
    <row r="1618" spans="2:56" s="15" customFormat="1" ht="15.75">
      <c r="B1618" s="45"/>
      <c r="C1618" s="45"/>
      <c r="D1618" s="46"/>
      <c r="E1618" s="46"/>
      <c r="K1618" s="47"/>
      <c r="AH1618" s="42"/>
      <c r="AI1618" s="42"/>
      <c r="AJ1618" s="42"/>
      <c r="AK1618" s="42"/>
      <c r="AL1618" s="42"/>
      <c r="AM1618" s="42"/>
      <c r="AN1618" s="42"/>
      <c r="AO1618" s="42"/>
      <c r="AP1618" s="42"/>
      <c r="AQ1618" s="42"/>
      <c r="AR1618" s="42"/>
      <c r="AS1618" s="42"/>
      <c r="AT1618" s="42"/>
      <c r="AU1618" s="41"/>
      <c r="AV1618" s="42"/>
      <c r="AZ1618" s="43"/>
      <c r="BA1618" s="43"/>
      <c r="BB1618" s="43"/>
      <c r="BC1618" s="43"/>
      <c r="BD1618" s="43"/>
    </row>
    <row r="1619" spans="2:56" s="15" customFormat="1" ht="15.75">
      <c r="B1619" s="45"/>
      <c r="C1619" s="45"/>
      <c r="D1619" s="46"/>
      <c r="E1619" s="46"/>
      <c r="K1619" s="47"/>
      <c r="AH1619" s="42"/>
      <c r="AI1619" s="42"/>
      <c r="AJ1619" s="42"/>
      <c r="AK1619" s="42"/>
      <c r="AL1619" s="42"/>
      <c r="AM1619" s="42"/>
      <c r="AN1619" s="42"/>
      <c r="AO1619" s="42"/>
      <c r="AP1619" s="42"/>
      <c r="AQ1619" s="42"/>
      <c r="AR1619" s="42"/>
      <c r="AS1619" s="42"/>
      <c r="AT1619" s="42"/>
      <c r="AU1619" s="41"/>
      <c r="AV1619" s="42"/>
      <c r="AZ1619" s="43"/>
      <c r="BA1619" s="43"/>
      <c r="BB1619" s="43"/>
      <c r="BC1619" s="43"/>
      <c r="BD1619" s="43"/>
    </row>
    <row r="1620" spans="2:56" s="15" customFormat="1" ht="15.75">
      <c r="B1620" s="45"/>
      <c r="C1620" s="45"/>
      <c r="D1620" s="46"/>
      <c r="E1620" s="46"/>
      <c r="K1620" s="47"/>
      <c r="AH1620" s="42"/>
      <c r="AI1620" s="42"/>
      <c r="AJ1620" s="42"/>
      <c r="AK1620" s="42"/>
      <c r="AL1620" s="42"/>
      <c r="AM1620" s="42"/>
      <c r="AN1620" s="42"/>
      <c r="AO1620" s="42"/>
      <c r="AP1620" s="42"/>
      <c r="AQ1620" s="42"/>
      <c r="AR1620" s="42"/>
      <c r="AS1620" s="42"/>
      <c r="AT1620" s="42"/>
      <c r="AU1620" s="41"/>
      <c r="AV1620" s="42"/>
      <c r="AZ1620" s="43"/>
      <c r="BA1620" s="43"/>
      <c r="BB1620" s="43"/>
      <c r="BC1620" s="43"/>
      <c r="BD1620" s="43"/>
    </row>
    <row r="1621" spans="2:56" s="15" customFormat="1" ht="15.75">
      <c r="B1621" s="45"/>
      <c r="C1621" s="45"/>
      <c r="D1621" s="46"/>
      <c r="E1621" s="46"/>
      <c r="K1621" s="47"/>
      <c r="AH1621" s="42"/>
      <c r="AI1621" s="42"/>
      <c r="AJ1621" s="42"/>
      <c r="AK1621" s="42"/>
      <c r="AL1621" s="42"/>
      <c r="AM1621" s="42"/>
      <c r="AN1621" s="42"/>
      <c r="AO1621" s="42"/>
      <c r="AP1621" s="42"/>
      <c r="AQ1621" s="42"/>
      <c r="AR1621" s="42"/>
      <c r="AS1621" s="42"/>
      <c r="AT1621" s="42"/>
      <c r="AU1621" s="41"/>
      <c r="AV1621" s="42"/>
      <c r="AZ1621" s="43"/>
      <c r="BA1621" s="43"/>
      <c r="BB1621" s="43"/>
      <c r="BC1621" s="43"/>
      <c r="BD1621" s="43"/>
    </row>
    <row r="1622" spans="2:56" s="15" customFormat="1" ht="15.75">
      <c r="B1622" s="45"/>
      <c r="C1622" s="45"/>
      <c r="D1622" s="46"/>
      <c r="E1622" s="46"/>
      <c r="K1622" s="47"/>
      <c r="AH1622" s="42"/>
      <c r="AI1622" s="42"/>
      <c r="AJ1622" s="42"/>
      <c r="AK1622" s="42"/>
      <c r="AL1622" s="42"/>
      <c r="AM1622" s="42"/>
      <c r="AN1622" s="42"/>
      <c r="AO1622" s="42"/>
      <c r="AP1622" s="42"/>
      <c r="AQ1622" s="42"/>
      <c r="AR1622" s="42"/>
      <c r="AS1622" s="42"/>
      <c r="AT1622" s="42"/>
      <c r="AU1622" s="41"/>
      <c r="AV1622" s="42"/>
      <c r="AZ1622" s="43"/>
      <c r="BA1622" s="43"/>
      <c r="BB1622" s="43"/>
      <c r="BC1622" s="43"/>
      <c r="BD1622" s="43"/>
    </row>
    <row r="1623" spans="2:56" s="15" customFormat="1" ht="15.75">
      <c r="B1623" s="45"/>
      <c r="C1623" s="45"/>
      <c r="D1623" s="46"/>
      <c r="E1623" s="46"/>
      <c r="K1623" s="47"/>
      <c r="AH1623" s="42"/>
      <c r="AI1623" s="42"/>
      <c r="AJ1623" s="42"/>
      <c r="AK1623" s="42"/>
      <c r="AL1623" s="42"/>
      <c r="AM1623" s="42"/>
      <c r="AN1623" s="42"/>
      <c r="AO1623" s="42"/>
      <c r="AP1623" s="42"/>
      <c r="AQ1623" s="42"/>
      <c r="AR1623" s="42"/>
      <c r="AS1623" s="42"/>
      <c r="AT1623" s="42"/>
      <c r="AU1623" s="41"/>
      <c r="AV1623" s="42"/>
      <c r="AZ1623" s="43"/>
      <c r="BA1623" s="43"/>
      <c r="BB1623" s="43"/>
      <c r="BC1623" s="43"/>
      <c r="BD1623" s="43"/>
    </row>
    <row r="1624" spans="2:56" s="15" customFormat="1" ht="15.75">
      <c r="B1624" s="45"/>
      <c r="C1624" s="45"/>
      <c r="D1624" s="46"/>
      <c r="E1624" s="46"/>
      <c r="K1624" s="47"/>
      <c r="AH1624" s="42"/>
      <c r="AI1624" s="42"/>
      <c r="AJ1624" s="42"/>
      <c r="AK1624" s="42"/>
      <c r="AL1624" s="42"/>
      <c r="AM1624" s="42"/>
      <c r="AN1624" s="42"/>
      <c r="AO1624" s="42"/>
      <c r="AP1624" s="42"/>
      <c r="AQ1624" s="42"/>
      <c r="AR1624" s="42"/>
      <c r="AS1624" s="42"/>
      <c r="AT1624" s="42"/>
      <c r="AU1624" s="41"/>
      <c r="AV1624" s="42"/>
      <c r="AZ1624" s="43"/>
      <c r="BA1624" s="43"/>
      <c r="BB1624" s="43"/>
      <c r="BC1624" s="43"/>
      <c r="BD1624" s="43"/>
    </row>
    <row r="1625" spans="2:56" s="15" customFormat="1" ht="15.75">
      <c r="B1625" s="45"/>
      <c r="C1625" s="45"/>
      <c r="D1625" s="46"/>
      <c r="E1625" s="46"/>
      <c r="K1625" s="47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1"/>
      <c r="AV1625" s="42"/>
      <c r="AZ1625" s="43"/>
      <c r="BA1625" s="43"/>
      <c r="BB1625" s="43"/>
      <c r="BC1625" s="43"/>
      <c r="BD1625" s="43"/>
    </row>
    <row r="1626" spans="2:56" s="15" customFormat="1" ht="15.75">
      <c r="B1626" s="45"/>
      <c r="C1626" s="45"/>
      <c r="D1626" s="46"/>
      <c r="E1626" s="46"/>
      <c r="K1626" s="47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1"/>
      <c r="AV1626" s="42"/>
      <c r="AZ1626" s="43"/>
      <c r="BA1626" s="43"/>
      <c r="BB1626" s="43"/>
      <c r="BC1626" s="43"/>
      <c r="BD1626" s="43"/>
    </row>
    <row r="1627" spans="2:56" s="15" customFormat="1" ht="15.75">
      <c r="B1627" s="45"/>
      <c r="C1627" s="45"/>
      <c r="D1627" s="46"/>
      <c r="E1627" s="46"/>
      <c r="K1627" s="47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1"/>
      <c r="AV1627" s="42"/>
      <c r="AZ1627" s="43"/>
      <c r="BA1627" s="43"/>
      <c r="BB1627" s="43"/>
      <c r="BC1627" s="43"/>
      <c r="BD1627" s="43"/>
    </row>
    <row r="1628" spans="2:56" s="15" customFormat="1" ht="15.75">
      <c r="B1628" s="45"/>
      <c r="C1628" s="45"/>
      <c r="D1628" s="46"/>
      <c r="E1628" s="46"/>
      <c r="K1628" s="47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1"/>
      <c r="AV1628" s="42"/>
      <c r="AZ1628" s="43"/>
      <c r="BA1628" s="43"/>
      <c r="BB1628" s="43"/>
      <c r="BC1628" s="43"/>
      <c r="BD1628" s="43"/>
    </row>
    <row r="1629" spans="2:56" s="15" customFormat="1" ht="15.75">
      <c r="B1629" s="45"/>
      <c r="C1629" s="45"/>
      <c r="D1629" s="46"/>
      <c r="E1629" s="46"/>
      <c r="K1629" s="47"/>
      <c r="AH1629" s="42"/>
      <c r="AI1629" s="42"/>
      <c r="AJ1629" s="42"/>
      <c r="AK1629" s="42"/>
      <c r="AL1629" s="42"/>
      <c r="AM1629" s="42"/>
      <c r="AN1629" s="42"/>
      <c r="AO1629" s="42"/>
      <c r="AP1629" s="42"/>
      <c r="AQ1629" s="42"/>
      <c r="AR1629" s="42"/>
      <c r="AS1629" s="42"/>
      <c r="AT1629" s="42"/>
      <c r="AU1629" s="41"/>
      <c r="AV1629" s="42"/>
      <c r="AZ1629" s="43"/>
      <c r="BA1629" s="43"/>
      <c r="BB1629" s="43"/>
      <c r="BC1629" s="43"/>
      <c r="BD1629" s="43"/>
    </row>
    <row r="1630" spans="2:56" s="15" customFormat="1" ht="15.75">
      <c r="B1630" s="45"/>
      <c r="C1630" s="45"/>
      <c r="D1630" s="46"/>
      <c r="E1630" s="46"/>
      <c r="K1630" s="47"/>
      <c r="AH1630" s="42"/>
      <c r="AI1630" s="42"/>
      <c r="AJ1630" s="42"/>
      <c r="AK1630" s="42"/>
      <c r="AL1630" s="42"/>
      <c r="AM1630" s="42"/>
      <c r="AN1630" s="42"/>
      <c r="AO1630" s="42"/>
      <c r="AP1630" s="42"/>
      <c r="AQ1630" s="42"/>
      <c r="AR1630" s="42"/>
      <c r="AS1630" s="42"/>
      <c r="AT1630" s="42"/>
      <c r="AU1630" s="41"/>
      <c r="AV1630" s="42"/>
      <c r="AZ1630" s="43"/>
      <c r="BA1630" s="43"/>
      <c r="BB1630" s="43"/>
      <c r="BC1630" s="43"/>
      <c r="BD1630" s="43"/>
    </row>
    <row r="1631" spans="2:56" s="15" customFormat="1" ht="15.75">
      <c r="B1631" s="45"/>
      <c r="C1631" s="45"/>
      <c r="D1631" s="46"/>
      <c r="E1631" s="46"/>
      <c r="K1631" s="47"/>
      <c r="AH1631" s="42"/>
      <c r="AI1631" s="42"/>
      <c r="AJ1631" s="42"/>
      <c r="AK1631" s="42"/>
      <c r="AL1631" s="42"/>
      <c r="AM1631" s="42"/>
      <c r="AN1631" s="42"/>
      <c r="AO1631" s="42"/>
      <c r="AP1631" s="42"/>
      <c r="AQ1631" s="42"/>
      <c r="AR1631" s="42"/>
      <c r="AS1631" s="42"/>
      <c r="AT1631" s="42"/>
      <c r="AU1631" s="41"/>
      <c r="AV1631" s="42"/>
      <c r="AZ1631" s="43"/>
      <c r="BA1631" s="43"/>
      <c r="BB1631" s="43"/>
      <c r="BC1631" s="43"/>
      <c r="BD1631" s="43"/>
    </row>
    <row r="1632" spans="2:56" s="15" customFormat="1" ht="15.75">
      <c r="B1632" s="45"/>
      <c r="C1632" s="45"/>
      <c r="D1632" s="46"/>
      <c r="E1632" s="46"/>
      <c r="K1632" s="47"/>
      <c r="AH1632" s="42"/>
      <c r="AI1632" s="42"/>
      <c r="AJ1632" s="42"/>
      <c r="AK1632" s="42"/>
      <c r="AL1632" s="42"/>
      <c r="AM1632" s="42"/>
      <c r="AN1632" s="42"/>
      <c r="AO1632" s="42"/>
      <c r="AP1632" s="42"/>
      <c r="AQ1632" s="42"/>
      <c r="AR1632" s="42"/>
      <c r="AS1632" s="42"/>
      <c r="AT1632" s="42"/>
      <c r="AU1632" s="41"/>
      <c r="AV1632" s="42"/>
      <c r="AZ1632" s="43"/>
      <c r="BA1632" s="43"/>
      <c r="BB1632" s="43"/>
      <c r="BC1632" s="43"/>
      <c r="BD1632" s="43"/>
    </row>
    <row r="1633" spans="2:56" s="15" customFormat="1" ht="15.75">
      <c r="B1633" s="45"/>
      <c r="C1633" s="45"/>
      <c r="D1633" s="46"/>
      <c r="E1633" s="46"/>
      <c r="K1633" s="47"/>
      <c r="AH1633" s="42"/>
      <c r="AI1633" s="42"/>
      <c r="AJ1633" s="42"/>
      <c r="AK1633" s="42"/>
      <c r="AL1633" s="42"/>
      <c r="AM1633" s="42"/>
      <c r="AN1633" s="42"/>
      <c r="AO1633" s="42"/>
      <c r="AP1633" s="42"/>
      <c r="AQ1633" s="42"/>
      <c r="AR1633" s="42"/>
      <c r="AS1633" s="42"/>
      <c r="AT1633" s="42"/>
      <c r="AU1633" s="41"/>
      <c r="AV1633" s="42"/>
      <c r="AZ1633" s="43"/>
      <c r="BA1633" s="43"/>
      <c r="BB1633" s="43"/>
      <c r="BC1633" s="43"/>
      <c r="BD1633" s="43"/>
    </row>
    <row r="1634" spans="2:56" s="15" customFormat="1" ht="15.75">
      <c r="B1634" s="45"/>
      <c r="C1634" s="45"/>
      <c r="D1634" s="46"/>
      <c r="E1634" s="46"/>
      <c r="K1634" s="47"/>
      <c r="AH1634" s="42"/>
      <c r="AI1634" s="42"/>
      <c r="AJ1634" s="42"/>
      <c r="AK1634" s="42"/>
      <c r="AL1634" s="42"/>
      <c r="AM1634" s="42"/>
      <c r="AN1634" s="42"/>
      <c r="AO1634" s="42"/>
      <c r="AP1634" s="42"/>
      <c r="AQ1634" s="42"/>
      <c r="AR1634" s="42"/>
      <c r="AS1634" s="42"/>
      <c r="AT1634" s="42"/>
      <c r="AU1634" s="41"/>
      <c r="AV1634" s="42"/>
      <c r="AZ1634" s="43"/>
      <c r="BA1634" s="43"/>
      <c r="BB1634" s="43"/>
      <c r="BC1634" s="43"/>
      <c r="BD1634" s="43"/>
    </row>
    <row r="1635" spans="2:56" s="15" customFormat="1" ht="15.75">
      <c r="B1635" s="45"/>
      <c r="C1635" s="45"/>
      <c r="D1635" s="46"/>
      <c r="E1635" s="46"/>
      <c r="K1635" s="47"/>
      <c r="AH1635" s="42"/>
      <c r="AI1635" s="42"/>
      <c r="AJ1635" s="42"/>
      <c r="AK1635" s="42"/>
      <c r="AL1635" s="42"/>
      <c r="AM1635" s="42"/>
      <c r="AN1635" s="42"/>
      <c r="AO1635" s="42"/>
      <c r="AP1635" s="42"/>
      <c r="AQ1635" s="42"/>
      <c r="AR1635" s="42"/>
      <c r="AS1635" s="42"/>
      <c r="AT1635" s="42"/>
      <c r="AU1635" s="41"/>
      <c r="AV1635" s="42"/>
      <c r="AZ1635" s="43"/>
      <c r="BA1635" s="43"/>
      <c r="BB1635" s="43"/>
      <c r="BC1635" s="43"/>
      <c r="BD1635" s="43"/>
    </row>
    <row r="1636" spans="2:56" s="15" customFormat="1" ht="15.75">
      <c r="B1636" s="45"/>
      <c r="C1636" s="45"/>
      <c r="D1636" s="46"/>
      <c r="E1636" s="46"/>
      <c r="K1636" s="47"/>
      <c r="AH1636" s="42"/>
      <c r="AI1636" s="42"/>
      <c r="AJ1636" s="42"/>
      <c r="AK1636" s="42"/>
      <c r="AL1636" s="42"/>
      <c r="AM1636" s="42"/>
      <c r="AN1636" s="42"/>
      <c r="AO1636" s="42"/>
      <c r="AP1636" s="42"/>
      <c r="AQ1636" s="42"/>
      <c r="AR1636" s="42"/>
      <c r="AS1636" s="42"/>
      <c r="AT1636" s="42"/>
      <c r="AU1636" s="41"/>
      <c r="AV1636" s="42"/>
      <c r="AZ1636" s="43"/>
      <c r="BA1636" s="43"/>
      <c r="BB1636" s="43"/>
      <c r="BC1636" s="43"/>
      <c r="BD1636" s="43"/>
    </row>
    <row r="1637" spans="2:56" s="15" customFormat="1" ht="15.75">
      <c r="B1637" s="45"/>
      <c r="C1637" s="45"/>
      <c r="D1637" s="46"/>
      <c r="E1637" s="46"/>
      <c r="K1637" s="47"/>
      <c r="AH1637" s="42"/>
      <c r="AI1637" s="42"/>
      <c r="AJ1637" s="42"/>
      <c r="AK1637" s="42"/>
      <c r="AL1637" s="42"/>
      <c r="AM1637" s="42"/>
      <c r="AN1637" s="42"/>
      <c r="AO1637" s="42"/>
      <c r="AP1637" s="42"/>
      <c r="AQ1637" s="42"/>
      <c r="AR1637" s="42"/>
      <c r="AS1637" s="42"/>
      <c r="AT1637" s="42"/>
      <c r="AU1637" s="41"/>
      <c r="AV1637" s="42"/>
      <c r="AZ1637" s="43"/>
      <c r="BA1637" s="43"/>
      <c r="BB1637" s="43"/>
      <c r="BC1637" s="43"/>
      <c r="BD1637" s="43"/>
    </row>
    <row r="1638" spans="2:56" s="15" customFormat="1" ht="15.75">
      <c r="B1638" s="45"/>
      <c r="C1638" s="45"/>
      <c r="D1638" s="46"/>
      <c r="E1638" s="46"/>
      <c r="K1638" s="47"/>
      <c r="AH1638" s="42"/>
      <c r="AI1638" s="42"/>
      <c r="AJ1638" s="42"/>
      <c r="AK1638" s="42"/>
      <c r="AL1638" s="42"/>
      <c r="AM1638" s="42"/>
      <c r="AN1638" s="42"/>
      <c r="AO1638" s="42"/>
      <c r="AP1638" s="42"/>
      <c r="AQ1638" s="42"/>
      <c r="AR1638" s="42"/>
      <c r="AS1638" s="42"/>
      <c r="AT1638" s="42"/>
      <c r="AU1638" s="41"/>
      <c r="AV1638" s="42"/>
      <c r="AZ1638" s="43"/>
      <c r="BA1638" s="43"/>
      <c r="BB1638" s="43"/>
      <c r="BC1638" s="43"/>
      <c r="BD1638" s="43"/>
    </row>
    <row r="1639" spans="2:56" s="15" customFormat="1" ht="15.75">
      <c r="B1639" s="45"/>
      <c r="C1639" s="45"/>
      <c r="D1639" s="46"/>
      <c r="E1639" s="46"/>
      <c r="K1639" s="47"/>
      <c r="AH1639" s="42"/>
      <c r="AI1639" s="42"/>
      <c r="AJ1639" s="42"/>
      <c r="AK1639" s="42"/>
      <c r="AL1639" s="42"/>
      <c r="AM1639" s="42"/>
      <c r="AN1639" s="42"/>
      <c r="AO1639" s="42"/>
      <c r="AP1639" s="42"/>
      <c r="AQ1639" s="42"/>
      <c r="AR1639" s="42"/>
      <c r="AS1639" s="42"/>
      <c r="AT1639" s="42"/>
      <c r="AU1639" s="41"/>
      <c r="AV1639" s="42"/>
      <c r="AZ1639" s="43"/>
      <c r="BA1639" s="43"/>
      <c r="BB1639" s="43"/>
      <c r="BC1639" s="43"/>
      <c r="BD1639" s="43"/>
    </row>
    <row r="1640" spans="2:56" s="15" customFormat="1" ht="15.75">
      <c r="B1640" s="45"/>
      <c r="C1640" s="45"/>
      <c r="D1640" s="46"/>
      <c r="E1640" s="46"/>
      <c r="K1640" s="47"/>
      <c r="AH1640" s="42"/>
      <c r="AI1640" s="42"/>
      <c r="AJ1640" s="42"/>
      <c r="AK1640" s="42"/>
      <c r="AL1640" s="42"/>
      <c r="AM1640" s="42"/>
      <c r="AN1640" s="42"/>
      <c r="AO1640" s="42"/>
      <c r="AP1640" s="42"/>
      <c r="AQ1640" s="42"/>
      <c r="AR1640" s="42"/>
      <c r="AS1640" s="42"/>
      <c r="AT1640" s="42"/>
      <c r="AU1640" s="41"/>
      <c r="AV1640" s="42"/>
      <c r="AZ1640" s="43"/>
      <c r="BA1640" s="43"/>
      <c r="BB1640" s="43"/>
      <c r="BC1640" s="43"/>
      <c r="BD1640" s="43"/>
    </row>
    <row r="1641" spans="2:56" s="15" customFormat="1" ht="15.75">
      <c r="B1641" s="45"/>
      <c r="C1641" s="45"/>
      <c r="D1641" s="46"/>
      <c r="E1641" s="46"/>
      <c r="K1641" s="47"/>
      <c r="AH1641" s="42"/>
      <c r="AI1641" s="42"/>
      <c r="AJ1641" s="42"/>
      <c r="AK1641" s="42"/>
      <c r="AL1641" s="42"/>
      <c r="AM1641" s="42"/>
      <c r="AN1641" s="42"/>
      <c r="AO1641" s="42"/>
      <c r="AP1641" s="42"/>
      <c r="AQ1641" s="42"/>
      <c r="AR1641" s="42"/>
      <c r="AS1641" s="42"/>
      <c r="AT1641" s="42"/>
      <c r="AU1641" s="41"/>
      <c r="AV1641" s="42"/>
      <c r="AZ1641" s="43"/>
      <c r="BA1641" s="43"/>
      <c r="BB1641" s="43"/>
      <c r="BC1641" s="43"/>
      <c r="BD1641" s="43"/>
    </row>
    <row r="1642" spans="2:56" s="15" customFormat="1" ht="15.75">
      <c r="B1642" s="45"/>
      <c r="C1642" s="45"/>
      <c r="D1642" s="46"/>
      <c r="E1642" s="46"/>
      <c r="K1642" s="47"/>
      <c r="AH1642" s="42"/>
      <c r="AI1642" s="42"/>
      <c r="AJ1642" s="42"/>
      <c r="AK1642" s="42"/>
      <c r="AL1642" s="42"/>
      <c r="AM1642" s="42"/>
      <c r="AN1642" s="42"/>
      <c r="AO1642" s="42"/>
      <c r="AP1642" s="42"/>
      <c r="AQ1642" s="42"/>
      <c r="AR1642" s="42"/>
      <c r="AS1642" s="42"/>
      <c r="AT1642" s="42"/>
      <c r="AU1642" s="41"/>
      <c r="AV1642" s="42"/>
      <c r="AZ1642" s="43"/>
      <c r="BA1642" s="43"/>
      <c r="BB1642" s="43"/>
      <c r="BC1642" s="43"/>
      <c r="BD1642" s="43"/>
    </row>
    <row r="1643" spans="2:56" s="15" customFormat="1" ht="15.75">
      <c r="B1643" s="45"/>
      <c r="C1643" s="45"/>
      <c r="D1643" s="46"/>
      <c r="E1643" s="46"/>
      <c r="K1643" s="47"/>
      <c r="AH1643" s="42"/>
      <c r="AI1643" s="42"/>
      <c r="AJ1643" s="42"/>
      <c r="AK1643" s="42"/>
      <c r="AL1643" s="42"/>
      <c r="AM1643" s="42"/>
      <c r="AN1643" s="42"/>
      <c r="AO1643" s="42"/>
      <c r="AP1643" s="42"/>
      <c r="AQ1643" s="42"/>
      <c r="AR1643" s="42"/>
      <c r="AS1643" s="42"/>
      <c r="AT1643" s="42"/>
      <c r="AU1643" s="41"/>
      <c r="AV1643" s="42"/>
      <c r="AZ1643" s="43"/>
      <c r="BA1643" s="43"/>
      <c r="BB1643" s="43"/>
      <c r="BC1643" s="43"/>
      <c r="BD1643" s="43"/>
    </row>
    <row r="1644" spans="2:56" s="15" customFormat="1" ht="15.75">
      <c r="B1644" s="45"/>
      <c r="C1644" s="45"/>
      <c r="D1644" s="46"/>
      <c r="E1644" s="46"/>
      <c r="K1644" s="47"/>
      <c r="AH1644" s="42"/>
      <c r="AI1644" s="42"/>
      <c r="AJ1644" s="42"/>
      <c r="AK1644" s="42"/>
      <c r="AL1644" s="42"/>
      <c r="AM1644" s="42"/>
      <c r="AN1644" s="42"/>
      <c r="AO1644" s="42"/>
      <c r="AP1644" s="42"/>
      <c r="AQ1644" s="42"/>
      <c r="AR1644" s="42"/>
      <c r="AS1644" s="42"/>
      <c r="AT1644" s="42"/>
      <c r="AU1644" s="41"/>
      <c r="AV1644" s="42"/>
      <c r="AZ1644" s="43"/>
      <c r="BA1644" s="43"/>
      <c r="BB1644" s="43"/>
      <c r="BC1644" s="43"/>
      <c r="BD1644" s="43"/>
    </row>
    <row r="1645" spans="2:56" s="15" customFormat="1" ht="15.75">
      <c r="B1645" s="45"/>
      <c r="C1645" s="45"/>
      <c r="D1645" s="46"/>
      <c r="E1645" s="46"/>
      <c r="K1645" s="47"/>
      <c r="AH1645" s="42"/>
      <c r="AI1645" s="42"/>
      <c r="AJ1645" s="42"/>
      <c r="AK1645" s="42"/>
      <c r="AL1645" s="42"/>
      <c r="AM1645" s="42"/>
      <c r="AN1645" s="42"/>
      <c r="AO1645" s="42"/>
      <c r="AP1645" s="42"/>
      <c r="AQ1645" s="42"/>
      <c r="AR1645" s="42"/>
      <c r="AS1645" s="42"/>
      <c r="AT1645" s="42"/>
      <c r="AU1645" s="41"/>
      <c r="AV1645" s="42"/>
      <c r="AZ1645" s="43"/>
      <c r="BA1645" s="43"/>
      <c r="BB1645" s="43"/>
      <c r="BC1645" s="43"/>
      <c r="BD1645" s="43"/>
    </row>
    <row r="1646" spans="2:56" s="15" customFormat="1" ht="15.75">
      <c r="B1646" s="45"/>
      <c r="C1646" s="45"/>
      <c r="D1646" s="46"/>
      <c r="E1646" s="46"/>
      <c r="K1646" s="47"/>
      <c r="AH1646" s="42"/>
      <c r="AI1646" s="42"/>
      <c r="AJ1646" s="42"/>
      <c r="AK1646" s="42"/>
      <c r="AL1646" s="42"/>
      <c r="AM1646" s="42"/>
      <c r="AN1646" s="42"/>
      <c r="AO1646" s="42"/>
      <c r="AP1646" s="42"/>
      <c r="AQ1646" s="42"/>
      <c r="AR1646" s="42"/>
      <c r="AS1646" s="42"/>
      <c r="AT1646" s="42"/>
      <c r="AU1646" s="41"/>
      <c r="AV1646" s="42"/>
      <c r="AZ1646" s="43"/>
      <c r="BA1646" s="43"/>
      <c r="BB1646" s="43"/>
      <c r="BC1646" s="43"/>
      <c r="BD1646" s="43"/>
    </row>
    <row r="1647" spans="2:56" s="15" customFormat="1" ht="15.75">
      <c r="B1647" s="45"/>
      <c r="C1647" s="45"/>
      <c r="D1647" s="46"/>
      <c r="E1647" s="46"/>
      <c r="K1647" s="47"/>
      <c r="AH1647" s="42"/>
      <c r="AI1647" s="42"/>
      <c r="AJ1647" s="42"/>
      <c r="AK1647" s="42"/>
      <c r="AL1647" s="42"/>
      <c r="AM1647" s="42"/>
      <c r="AN1647" s="42"/>
      <c r="AO1647" s="42"/>
      <c r="AP1647" s="42"/>
      <c r="AQ1647" s="42"/>
      <c r="AR1647" s="42"/>
      <c r="AS1647" s="42"/>
      <c r="AT1647" s="42"/>
      <c r="AU1647" s="41"/>
      <c r="AV1647" s="42"/>
      <c r="AZ1647" s="43"/>
      <c r="BA1647" s="43"/>
      <c r="BB1647" s="43"/>
      <c r="BC1647" s="43"/>
      <c r="BD1647" s="43"/>
    </row>
    <row r="1648" spans="2:56" s="15" customFormat="1" ht="15.75">
      <c r="B1648" s="45"/>
      <c r="C1648" s="45"/>
      <c r="D1648" s="46"/>
      <c r="E1648" s="46"/>
      <c r="K1648" s="47"/>
      <c r="AH1648" s="42"/>
      <c r="AI1648" s="42"/>
      <c r="AJ1648" s="42"/>
      <c r="AK1648" s="42"/>
      <c r="AL1648" s="42"/>
      <c r="AM1648" s="42"/>
      <c r="AN1648" s="42"/>
      <c r="AO1648" s="42"/>
      <c r="AP1648" s="42"/>
      <c r="AQ1648" s="42"/>
      <c r="AR1648" s="42"/>
      <c r="AS1648" s="42"/>
      <c r="AT1648" s="42"/>
      <c r="AU1648" s="41"/>
      <c r="AV1648" s="42"/>
      <c r="AZ1648" s="43"/>
      <c r="BA1648" s="43"/>
      <c r="BB1648" s="43"/>
      <c r="BC1648" s="43"/>
      <c r="BD1648" s="43"/>
    </row>
    <row r="1649" spans="2:56" s="15" customFormat="1" ht="15.75">
      <c r="B1649" s="45"/>
      <c r="C1649" s="45"/>
      <c r="D1649" s="46"/>
      <c r="E1649" s="46"/>
      <c r="K1649" s="47"/>
      <c r="AH1649" s="42"/>
      <c r="AI1649" s="42"/>
      <c r="AJ1649" s="42"/>
      <c r="AK1649" s="42"/>
      <c r="AL1649" s="42"/>
      <c r="AM1649" s="42"/>
      <c r="AN1649" s="42"/>
      <c r="AO1649" s="42"/>
      <c r="AP1649" s="42"/>
      <c r="AQ1649" s="42"/>
      <c r="AR1649" s="42"/>
      <c r="AS1649" s="42"/>
      <c r="AT1649" s="42"/>
      <c r="AU1649" s="41"/>
      <c r="AV1649" s="42"/>
      <c r="AZ1649" s="43"/>
      <c r="BA1649" s="43"/>
      <c r="BB1649" s="43"/>
      <c r="BC1649" s="43"/>
      <c r="BD1649" s="43"/>
    </row>
    <row r="1650" spans="2:56" s="15" customFormat="1" ht="15.75">
      <c r="B1650" s="45"/>
      <c r="C1650" s="45"/>
      <c r="D1650" s="46"/>
      <c r="E1650" s="46"/>
      <c r="K1650" s="47"/>
      <c r="AH1650" s="42"/>
      <c r="AI1650" s="42"/>
      <c r="AJ1650" s="42"/>
      <c r="AK1650" s="42"/>
      <c r="AL1650" s="42"/>
      <c r="AM1650" s="42"/>
      <c r="AN1650" s="42"/>
      <c r="AO1650" s="42"/>
      <c r="AP1650" s="42"/>
      <c r="AQ1650" s="42"/>
      <c r="AR1650" s="42"/>
      <c r="AS1650" s="42"/>
      <c r="AT1650" s="42"/>
      <c r="AU1650" s="41"/>
      <c r="AV1650" s="42"/>
      <c r="AZ1650" s="43"/>
      <c r="BA1650" s="43"/>
      <c r="BB1650" s="43"/>
      <c r="BC1650" s="43"/>
      <c r="BD1650" s="43"/>
    </row>
    <row r="1651" spans="2:56" s="15" customFormat="1" ht="15.75">
      <c r="B1651" s="45"/>
      <c r="C1651" s="45"/>
      <c r="D1651" s="46"/>
      <c r="E1651" s="46"/>
      <c r="K1651" s="47"/>
      <c r="AH1651" s="42"/>
      <c r="AI1651" s="42"/>
      <c r="AJ1651" s="42"/>
      <c r="AK1651" s="42"/>
      <c r="AL1651" s="42"/>
      <c r="AM1651" s="42"/>
      <c r="AN1651" s="42"/>
      <c r="AO1651" s="42"/>
      <c r="AP1651" s="42"/>
      <c r="AQ1651" s="42"/>
      <c r="AR1651" s="42"/>
      <c r="AS1651" s="42"/>
      <c r="AT1651" s="42"/>
      <c r="AU1651" s="41"/>
      <c r="AV1651" s="42"/>
      <c r="AZ1651" s="43"/>
      <c r="BA1651" s="43"/>
      <c r="BB1651" s="43"/>
      <c r="BC1651" s="43"/>
      <c r="BD1651" s="43"/>
    </row>
    <row r="1652" spans="2:56" s="15" customFormat="1" ht="15.75">
      <c r="B1652" s="45"/>
      <c r="C1652" s="45"/>
      <c r="D1652" s="46"/>
      <c r="E1652" s="46"/>
      <c r="K1652" s="47"/>
      <c r="AH1652" s="42"/>
      <c r="AI1652" s="42"/>
      <c r="AJ1652" s="42"/>
      <c r="AK1652" s="42"/>
      <c r="AL1652" s="42"/>
      <c r="AM1652" s="42"/>
      <c r="AN1652" s="42"/>
      <c r="AO1652" s="42"/>
      <c r="AP1652" s="42"/>
      <c r="AQ1652" s="42"/>
      <c r="AR1652" s="42"/>
      <c r="AS1652" s="42"/>
      <c r="AT1652" s="42"/>
      <c r="AU1652" s="41"/>
      <c r="AV1652" s="42"/>
      <c r="AZ1652" s="43"/>
      <c r="BA1652" s="43"/>
      <c r="BB1652" s="43"/>
      <c r="BC1652" s="43"/>
      <c r="BD1652" s="43"/>
    </row>
    <row r="1653" spans="2:56" s="15" customFormat="1" ht="15.75">
      <c r="B1653" s="45"/>
      <c r="C1653" s="45"/>
      <c r="D1653" s="46"/>
      <c r="E1653" s="46"/>
      <c r="K1653" s="47"/>
      <c r="AH1653" s="42"/>
      <c r="AI1653" s="42"/>
      <c r="AJ1653" s="42"/>
      <c r="AK1653" s="42"/>
      <c r="AL1653" s="42"/>
      <c r="AM1653" s="42"/>
      <c r="AN1653" s="42"/>
      <c r="AO1653" s="42"/>
      <c r="AP1653" s="42"/>
      <c r="AQ1653" s="42"/>
      <c r="AR1653" s="42"/>
      <c r="AS1653" s="42"/>
      <c r="AT1653" s="42"/>
      <c r="AU1653" s="41"/>
      <c r="AV1653" s="42"/>
      <c r="AZ1653" s="43"/>
      <c r="BA1653" s="43"/>
      <c r="BB1653" s="43"/>
      <c r="BC1653" s="43"/>
      <c r="BD1653" s="43"/>
    </row>
    <row r="1654" spans="2:56" s="15" customFormat="1" ht="15.75">
      <c r="B1654" s="45"/>
      <c r="C1654" s="45"/>
      <c r="D1654" s="46"/>
      <c r="E1654" s="46"/>
      <c r="K1654" s="47"/>
      <c r="AH1654" s="42"/>
      <c r="AI1654" s="42"/>
      <c r="AJ1654" s="42"/>
      <c r="AK1654" s="42"/>
      <c r="AL1654" s="42"/>
      <c r="AM1654" s="42"/>
      <c r="AN1654" s="42"/>
      <c r="AO1654" s="42"/>
      <c r="AP1654" s="42"/>
      <c r="AQ1654" s="42"/>
      <c r="AR1654" s="42"/>
      <c r="AS1654" s="42"/>
      <c r="AT1654" s="42"/>
      <c r="AU1654" s="41"/>
      <c r="AV1654" s="42"/>
      <c r="AZ1654" s="43"/>
      <c r="BA1654" s="43"/>
      <c r="BB1654" s="43"/>
      <c r="BC1654" s="43"/>
      <c r="BD1654" s="43"/>
    </row>
    <row r="1655" spans="2:56" s="15" customFormat="1" ht="15.75">
      <c r="B1655" s="45"/>
      <c r="C1655" s="45"/>
      <c r="D1655" s="46"/>
      <c r="E1655" s="46"/>
      <c r="K1655" s="47"/>
      <c r="AH1655" s="42"/>
      <c r="AI1655" s="42"/>
      <c r="AJ1655" s="42"/>
      <c r="AK1655" s="42"/>
      <c r="AL1655" s="42"/>
      <c r="AM1655" s="42"/>
      <c r="AN1655" s="42"/>
      <c r="AO1655" s="42"/>
      <c r="AP1655" s="42"/>
      <c r="AQ1655" s="42"/>
      <c r="AR1655" s="42"/>
      <c r="AS1655" s="42"/>
      <c r="AT1655" s="42"/>
      <c r="AU1655" s="41"/>
      <c r="AV1655" s="42"/>
      <c r="AZ1655" s="43"/>
      <c r="BA1655" s="43"/>
      <c r="BB1655" s="43"/>
      <c r="BC1655" s="43"/>
      <c r="BD1655" s="43"/>
    </row>
    <row r="1656" spans="2:56" s="15" customFormat="1" ht="15.75">
      <c r="B1656" s="45"/>
      <c r="C1656" s="45"/>
      <c r="D1656" s="46"/>
      <c r="E1656" s="46"/>
      <c r="K1656" s="47"/>
      <c r="AH1656" s="42"/>
      <c r="AI1656" s="42"/>
      <c r="AJ1656" s="42"/>
      <c r="AK1656" s="42"/>
      <c r="AL1656" s="42"/>
      <c r="AM1656" s="42"/>
      <c r="AN1656" s="42"/>
      <c r="AO1656" s="42"/>
      <c r="AP1656" s="42"/>
      <c r="AQ1656" s="42"/>
      <c r="AR1656" s="42"/>
      <c r="AS1656" s="42"/>
      <c r="AT1656" s="42"/>
      <c r="AU1656" s="41"/>
      <c r="AV1656" s="42"/>
      <c r="AZ1656" s="43"/>
      <c r="BA1656" s="43"/>
      <c r="BB1656" s="43"/>
      <c r="BC1656" s="43"/>
      <c r="BD1656" s="43"/>
    </row>
    <row r="1657" spans="2:56" s="15" customFormat="1" ht="15.75">
      <c r="B1657" s="45"/>
      <c r="C1657" s="45"/>
      <c r="D1657" s="46"/>
      <c r="E1657" s="46"/>
      <c r="K1657" s="47"/>
      <c r="AH1657" s="42"/>
      <c r="AI1657" s="42"/>
      <c r="AJ1657" s="42"/>
      <c r="AK1657" s="42"/>
      <c r="AL1657" s="42"/>
      <c r="AM1657" s="42"/>
      <c r="AN1657" s="42"/>
      <c r="AO1657" s="42"/>
      <c r="AP1657" s="42"/>
      <c r="AQ1657" s="42"/>
      <c r="AR1657" s="42"/>
      <c r="AS1657" s="42"/>
      <c r="AT1657" s="42"/>
      <c r="AU1657" s="41"/>
      <c r="AV1657" s="42"/>
      <c r="AZ1657" s="43"/>
      <c r="BA1657" s="43"/>
      <c r="BB1657" s="43"/>
      <c r="BC1657" s="43"/>
      <c r="BD1657" s="43"/>
    </row>
    <row r="1658" spans="2:56" s="15" customFormat="1" ht="15.75">
      <c r="B1658" s="45"/>
      <c r="C1658" s="45"/>
      <c r="D1658" s="46"/>
      <c r="E1658" s="46"/>
      <c r="K1658" s="47"/>
      <c r="AH1658" s="42"/>
      <c r="AI1658" s="42"/>
      <c r="AJ1658" s="42"/>
      <c r="AK1658" s="42"/>
      <c r="AL1658" s="42"/>
      <c r="AM1658" s="42"/>
      <c r="AN1658" s="42"/>
      <c r="AO1658" s="42"/>
      <c r="AP1658" s="42"/>
      <c r="AQ1658" s="42"/>
      <c r="AR1658" s="42"/>
      <c r="AS1658" s="42"/>
      <c r="AT1658" s="42"/>
      <c r="AU1658" s="41"/>
      <c r="AV1658" s="42"/>
      <c r="AZ1658" s="43"/>
      <c r="BA1658" s="43"/>
      <c r="BB1658" s="43"/>
      <c r="BC1658" s="43"/>
      <c r="BD1658" s="43"/>
    </row>
    <row r="1659" spans="2:56" s="15" customFormat="1" ht="15.75">
      <c r="B1659" s="45"/>
      <c r="C1659" s="45"/>
      <c r="D1659" s="46"/>
      <c r="E1659" s="46"/>
      <c r="K1659" s="47"/>
      <c r="AH1659" s="42"/>
      <c r="AI1659" s="42"/>
      <c r="AJ1659" s="42"/>
      <c r="AK1659" s="42"/>
      <c r="AL1659" s="42"/>
      <c r="AM1659" s="42"/>
      <c r="AN1659" s="42"/>
      <c r="AO1659" s="42"/>
      <c r="AP1659" s="42"/>
      <c r="AQ1659" s="42"/>
      <c r="AR1659" s="42"/>
      <c r="AS1659" s="42"/>
      <c r="AT1659" s="42"/>
      <c r="AU1659" s="41"/>
      <c r="AV1659" s="42"/>
      <c r="AZ1659" s="43"/>
      <c r="BA1659" s="43"/>
      <c r="BB1659" s="43"/>
      <c r="BC1659" s="43"/>
      <c r="BD1659" s="43"/>
    </row>
    <row r="1660" spans="2:56" s="15" customFormat="1" ht="15.75">
      <c r="B1660" s="45"/>
      <c r="C1660" s="45"/>
      <c r="D1660" s="46"/>
      <c r="E1660" s="46"/>
      <c r="K1660" s="47"/>
      <c r="AH1660" s="42"/>
      <c r="AI1660" s="42"/>
      <c r="AJ1660" s="42"/>
      <c r="AK1660" s="42"/>
      <c r="AL1660" s="42"/>
      <c r="AM1660" s="42"/>
      <c r="AN1660" s="42"/>
      <c r="AO1660" s="42"/>
      <c r="AP1660" s="42"/>
      <c r="AQ1660" s="42"/>
      <c r="AR1660" s="42"/>
      <c r="AS1660" s="42"/>
      <c r="AT1660" s="42"/>
      <c r="AU1660" s="41"/>
      <c r="AV1660" s="42"/>
      <c r="AZ1660" s="43"/>
      <c r="BA1660" s="43"/>
      <c r="BB1660" s="43"/>
      <c r="BC1660" s="43"/>
      <c r="BD1660" s="43"/>
    </row>
    <row r="1661" spans="2:56" s="15" customFormat="1" ht="15.75">
      <c r="B1661" s="45"/>
      <c r="C1661" s="45"/>
      <c r="D1661" s="46"/>
      <c r="E1661" s="46"/>
      <c r="K1661" s="47"/>
      <c r="AH1661" s="42"/>
      <c r="AI1661" s="42"/>
      <c r="AJ1661" s="42"/>
      <c r="AK1661" s="42"/>
      <c r="AL1661" s="42"/>
      <c r="AM1661" s="42"/>
      <c r="AN1661" s="42"/>
      <c r="AO1661" s="42"/>
      <c r="AP1661" s="42"/>
      <c r="AQ1661" s="42"/>
      <c r="AR1661" s="42"/>
      <c r="AS1661" s="42"/>
      <c r="AT1661" s="42"/>
      <c r="AU1661" s="41"/>
      <c r="AV1661" s="42"/>
      <c r="AZ1661" s="43"/>
      <c r="BA1661" s="43"/>
      <c r="BB1661" s="43"/>
      <c r="BC1661" s="43"/>
      <c r="BD1661" s="43"/>
    </row>
    <row r="1662" spans="2:56" s="15" customFormat="1" ht="15.75">
      <c r="B1662" s="45"/>
      <c r="C1662" s="45"/>
      <c r="D1662" s="46"/>
      <c r="E1662" s="46"/>
      <c r="K1662" s="47"/>
      <c r="AH1662" s="42"/>
      <c r="AI1662" s="42"/>
      <c r="AJ1662" s="42"/>
      <c r="AK1662" s="42"/>
      <c r="AL1662" s="42"/>
      <c r="AM1662" s="42"/>
      <c r="AN1662" s="42"/>
      <c r="AO1662" s="42"/>
      <c r="AP1662" s="42"/>
      <c r="AQ1662" s="42"/>
      <c r="AR1662" s="42"/>
      <c r="AS1662" s="42"/>
      <c r="AT1662" s="42"/>
      <c r="AU1662" s="41"/>
      <c r="AV1662" s="42"/>
      <c r="AZ1662" s="43"/>
      <c r="BA1662" s="43"/>
      <c r="BB1662" s="43"/>
      <c r="BC1662" s="43"/>
      <c r="BD1662" s="43"/>
    </row>
    <row r="1663" spans="2:56" s="15" customFormat="1" ht="15.75">
      <c r="B1663" s="45"/>
      <c r="C1663" s="45"/>
      <c r="D1663" s="46"/>
      <c r="E1663" s="46"/>
      <c r="K1663" s="47"/>
      <c r="AH1663" s="42"/>
      <c r="AI1663" s="42"/>
      <c r="AJ1663" s="42"/>
      <c r="AK1663" s="42"/>
      <c r="AL1663" s="42"/>
      <c r="AM1663" s="42"/>
      <c r="AN1663" s="42"/>
      <c r="AO1663" s="42"/>
      <c r="AP1663" s="42"/>
      <c r="AQ1663" s="42"/>
      <c r="AR1663" s="42"/>
      <c r="AS1663" s="42"/>
      <c r="AT1663" s="42"/>
      <c r="AU1663" s="41"/>
      <c r="AV1663" s="42"/>
      <c r="AZ1663" s="43"/>
      <c r="BA1663" s="43"/>
      <c r="BB1663" s="43"/>
      <c r="BC1663" s="43"/>
      <c r="BD1663" s="43"/>
    </row>
    <row r="1664" spans="2:56" s="15" customFormat="1" ht="15.75">
      <c r="B1664" s="45"/>
      <c r="C1664" s="45"/>
      <c r="D1664" s="46"/>
      <c r="E1664" s="46"/>
      <c r="K1664" s="47"/>
      <c r="AH1664" s="42"/>
      <c r="AI1664" s="42"/>
      <c r="AJ1664" s="42"/>
      <c r="AK1664" s="42"/>
      <c r="AL1664" s="42"/>
      <c r="AM1664" s="42"/>
      <c r="AN1664" s="42"/>
      <c r="AO1664" s="42"/>
      <c r="AP1664" s="42"/>
      <c r="AQ1664" s="42"/>
      <c r="AR1664" s="42"/>
      <c r="AS1664" s="42"/>
      <c r="AT1664" s="42"/>
      <c r="AU1664" s="41"/>
      <c r="AV1664" s="42"/>
      <c r="AZ1664" s="43"/>
      <c r="BA1664" s="43"/>
      <c r="BB1664" s="43"/>
      <c r="BC1664" s="43"/>
      <c r="BD1664" s="43"/>
    </row>
    <row r="1665" spans="2:56" s="15" customFormat="1" ht="15.75">
      <c r="B1665" s="45"/>
      <c r="C1665" s="45"/>
      <c r="D1665" s="46"/>
      <c r="E1665" s="46"/>
      <c r="K1665" s="47"/>
      <c r="AH1665" s="42"/>
      <c r="AI1665" s="42"/>
      <c r="AJ1665" s="42"/>
      <c r="AK1665" s="42"/>
      <c r="AL1665" s="42"/>
      <c r="AM1665" s="42"/>
      <c r="AN1665" s="42"/>
      <c r="AO1665" s="42"/>
      <c r="AP1665" s="42"/>
      <c r="AQ1665" s="42"/>
      <c r="AR1665" s="42"/>
      <c r="AS1665" s="42"/>
      <c r="AT1665" s="42"/>
      <c r="AU1665" s="41"/>
      <c r="AV1665" s="42"/>
      <c r="AZ1665" s="43"/>
      <c r="BA1665" s="43"/>
      <c r="BB1665" s="43"/>
      <c r="BC1665" s="43"/>
      <c r="BD1665" s="43"/>
    </row>
    <row r="1666" spans="2:56" s="15" customFormat="1" ht="15.75">
      <c r="B1666" s="45"/>
      <c r="C1666" s="45"/>
      <c r="D1666" s="46"/>
      <c r="E1666" s="46"/>
      <c r="K1666" s="47"/>
      <c r="AH1666" s="42"/>
      <c r="AI1666" s="42"/>
      <c r="AJ1666" s="42"/>
      <c r="AK1666" s="42"/>
      <c r="AL1666" s="42"/>
      <c r="AM1666" s="42"/>
      <c r="AN1666" s="42"/>
      <c r="AO1666" s="42"/>
      <c r="AP1666" s="42"/>
      <c r="AQ1666" s="42"/>
      <c r="AR1666" s="42"/>
      <c r="AS1666" s="42"/>
      <c r="AT1666" s="42"/>
      <c r="AU1666" s="41"/>
      <c r="AV1666" s="42"/>
      <c r="AZ1666" s="43"/>
      <c r="BA1666" s="43"/>
      <c r="BB1666" s="43"/>
      <c r="BC1666" s="43"/>
      <c r="BD1666" s="43"/>
    </row>
    <row r="1667" spans="2:56" s="15" customFormat="1" ht="15.75">
      <c r="B1667" s="45"/>
      <c r="C1667" s="45"/>
      <c r="D1667" s="46"/>
      <c r="E1667" s="46"/>
      <c r="K1667" s="47"/>
      <c r="AH1667" s="42"/>
      <c r="AI1667" s="42"/>
      <c r="AJ1667" s="42"/>
      <c r="AK1667" s="42"/>
      <c r="AL1667" s="42"/>
      <c r="AM1667" s="42"/>
      <c r="AN1667" s="42"/>
      <c r="AO1667" s="42"/>
      <c r="AP1667" s="42"/>
      <c r="AQ1667" s="42"/>
      <c r="AR1667" s="42"/>
      <c r="AS1667" s="42"/>
      <c r="AT1667" s="42"/>
      <c r="AU1667" s="41"/>
      <c r="AV1667" s="42"/>
      <c r="AZ1667" s="43"/>
      <c r="BA1667" s="43"/>
      <c r="BB1667" s="43"/>
      <c r="BC1667" s="43"/>
      <c r="BD1667" s="43"/>
    </row>
    <row r="1668" spans="2:56" s="15" customFormat="1" ht="15.75">
      <c r="B1668" s="45"/>
      <c r="C1668" s="45"/>
      <c r="D1668" s="46"/>
      <c r="E1668" s="46"/>
      <c r="K1668" s="47"/>
      <c r="AH1668" s="42"/>
      <c r="AI1668" s="42"/>
      <c r="AJ1668" s="42"/>
      <c r="AK1668" s="42"/>
      <c r="AL1668" s="42"/>
      <c r="AM1668" s="42"/>
      <c r="AN1668" s="42"/>
      <c r="AO1668" s="42"/>
      <c r="AP1668" s="42"/>
      <c r="AQ1668" s="42"/>
      <c r="AR1668" s="42"/>
      <c r="AS1668" s="42"/>
      <c r="AT1668" s="42"/>
      <c r="AU1668" s="41"/>
      <c r="AV1668" s="42"/>
      <c r="AZ1668" s="43"/>
      <c r="BA1668" s="43"/>
      <c r="BB1668" s="43"/>
      <c r="BC1668" s="43"/>
      <c r="BD1668" s="43"/>
    </row>
    <row r="1669" spans="2:56" s="15" customFormat="1" ht="15.75">
      <c r="B1669" s="45"/>
      <c r="C1669" s="45"/>
      <c r="D1669" s="46"/>
      <c r="E1669" s="46"/>
      <c r="K1669" s="47"/>
      <c r="AH1669" s="42"/>
      <c r="AI1669" s="42"/>
      <c r="AJ1669" s="42"/>
      <c r="AK1669" s="42"/>
      <c r="AL1669" s="42"/>
      <c r="AM1669" s="42"/>
      <c r="AN1669" s="42"/>
      <c r="AO1669" s="42"/>
      <c r="AP1669" s="42"/>
      <c r="AQ1669" s="42"/>
      <c r="AR1669" s="42"/>
      <c r="AS1669" s="42"/>
      <c r="AT1669" s="42"/>
      <c r="AU1669" s="41"/>
      <c r="AV1669" s="42"/>
      <c r="AZ1669" s="43"/>
      <c r="BA1669" s="43"/>
      <c r="BB1669" s="43"/>
      <c r="BC1669" s="43"/>
      <c r="BD1669" s="43"/>
    </row>
    <row r="1670" spans="2:56" s="15" customFormat="1" ht="15.75">
      <c r="B1670" s="45"/>
      <c r="C1670" s="45"/>
      <c r="D1670" s="46"/>
      <c r="E1670" s="46"/>
      <c r="K1670" s="47"/>
      <c r="AH1670" s="42"/>
      <c r="AI1670" s="42"/>
      <c r="AJ1670" s="42"/>
      <c r="AK1670" s="42"/>
      <c r="AL1670" s="42"/>
      <c r="AM1670" s="42"/>
      <c r="AN1670" s="42"/>
      <c r="AO1670" s="42"/>
      <c r="AP1670" s="42"/>
      <c r="AQ1670" s="42"/>
      <c r="AR1670" s="42"/>
      <c r="AS1670" s="42"/>
      <c r="AT1670" s="42"/>
      <c r="AU1670" s="41"/>
      <c r="AV1670" s="42"/>
      <c r="AZ1670" s="43"/>
      <c r="BA1670" s="43"/>
      <c r="BB1670" s="43"/>
      <c r="BC1670" s="43"/>
      <c r="BD1670" s="43"/>
    </row>
    <row r="1671" spans="2:56" s="15" customFormat="1" ht="15.75">
      <c r="B1671" s="45"/>
      <c r="C1671" s="45"/>
      <c r="D1671" s="46"/>
      <c r="E1671" s="46"/>
      <c r="K1671" s="47"/>
      <c r="AH1671" s="42"/>
      <c r="AI1671" s="42"/>
      <c r="AJ1671" s="42"/>
      <c r="AK1671" s="42"/>
      <c r="AL1671" s="42"/>
      <c r="AM1671" s="42"/>
      <c r="AN1671" s="42"/>
      <c r="AO1671" s="42"/>
      <c r="AP1671" s="42"/>
      <c r="AQ1671" s="42"/>
      <c r="AR1671" s="42"/>
      <c r="AS1671" s="42"/>
      <c r="AT1671" s="42"/>
      <c r="AU1671" s="41"/>
      <c r="AV1671" s="42"/>
      <c r="AZ1671" s="43"/>
      <c r="BA1671" s="43"/>
      <c r="BB1671" s="43"/>
      <c r="BC1671" s="43"/>
      <c r="BD1671" s="43"/>
    </row>
    <row r="1672" spans="2:56" s="15" customFormat="1" ht="15.75">
      <c r="B1672" s="45"/>
      <c r="C1672" s="45"/>
      <c r="D1672" s="46"/>
      <c r="E1672" s="46"/>
      <c r="K1672" s="47"/>
      <c r="AH1672" s="42"/>
      <c r="AI1672" s="42"/>
      <c r="AJ1672" s="42"/>
      <c r="AK1672" s="42"/>
      <c r="AL1672" s="42"/>
      <c r="AM1672" s="42"/>
      <c r="AN1672" s="42"/>
      <c r="AO1672" s="42"/>
      <c r="AP1672" s="42"/>
      <c r="AQ1672" s="42"/>
      <c r="AR1672" s="42"/>
      <c r="AS1672" s="42"/>
      <c r="AT1672" s="42"/>
      <c r="AU1672" s="41"/>
      <c r="AV1672" s="42"/>
      <c r="AZ1672" s="43"/>
      <c r="BA1672" s="43"/>
      <c r="BB1672" s="43"/>
      <c r="BC1672" s="43"/>
      <c r="BD1672" s="43"/>
    </row>
    <row r="1673" spans="2:56" s="15" customFormat="1" ht="15.75">
      <c r="B1673" s="45"/>
      <c r="C1673" s="45"/>
      <c r="D1673" s="46"/>
      <c r="E1673" s="46"/>
      <c r="K1673" s="47"/>
      <c r="AH1673" s="42"/>
      <c r="AI1673" s="42"/>
      <c r="AJ1673" s="42"/>
      <c r="AK1673" s="42"/>
      <c r="AL1673" s="42"/>
      <c r="AM1673" s="42"/>
      <c r="AN1673" s="42"/>
      <c r="AO1673" s="42"/>
      <c r="AP1673" s="42"/>
      <c r="AQ1673" s="42"/>
      <c r="AR1673" s="42"/>
      <c r="AS1673" s="42"/>
      <c r="AT1673" s="42"/>
      <c r="AU1673" s="41"/>
      <c r="AV1673" s="42"/>
      <c r="AZ1673" s="43"/>
      <c r="BA1673" s="43"/>
      <c r="BB1673" s="43"/>
      <c r="BC1673" s="43"/>
      <c r="BD1673" s="43"/>
    </row>
    <row r="1674" spans="2:56" s="15" customFormat="1" ht="15.75">
      <c r="B1674" s="45"/>
      <c r="C1674" s="45"/>
      <c r="D1674" s="46"/>
      <c r="E1674" s="46"/>
      <c r="K1674" s="47"/>
      <c r="AH1674" s="42"/>
      <c r="AI1674" s="42"/>
      <c r="AJ1674" s="42"/>
      <c r="AK1674" s="42"/>
      <c r="AL1674" s="42"/>
      <c r="AM1674" s="42"/>
      <c r="AN1674" s="42"/>
      <c r="AO1674" s="42"/>
      <c r="AP1674" s="42"/>
      <c r="AQ1674" s="42"/>
      <c r="AR1674" s="42"/>
      <c r="AS1674" s="42"/>
      <c r="AT1674" s="42"/>
      <c r="AU1674" s="41"/>
      <c r="AV1674" s="42"/>
      <c r="AZ1674" s="43"/>
      <c r="BA1674" s="43"/>
      <c r="BB1674" s="43"/>
      <c r="BC1674" s="43"/>
      <c r="BD1674" s="43"/>
    </row>
    <row r="1675" spans="2:56" s="15" customFormat="1" ht="15.75">
      <c r="B1675" s="45"/>
      <c r="C1675" s="45"/>
      <c r="D1675" s="46"/>
      <c r="E1675" s="46"/>
      <c r="K1675" s="47"/>
      <c r="AH1675" s="42"/>
      <c r="AI1675" s="42"/>
      <c r="AJ1675" s="42"/>
      <c r="AK1675" s="42"/>
      <c r="AL1675" s="42"/>
      <c r="AM1675" s="42"/>
      <c r="AN1675" s="42"/>
      <c r="AO1675" s="42"/>
      <c r="AP1675" s="42"/>
      <c r="AQ1675" s="42"/>
      <c r="AR1675" s="42"/>
      <c r="AS1675" s="42"/>
      <c r="AT1675" s="42"/>
      <c r="AU1675" s="41"/>
      <c r="AV1675" s="42"/>
      <c r="AZ1675" s="43"/>
      <c r="BA1675" s="43"/>
      <c r="BB1675" s="43"/>
      <c r="BC1675" s="43"/>
      <c r="BD1675" s="43"/>
    </row>
    <row r="1676" spans="2:56" s="15" customFormat="1" ht="15.75">
      <c r="B1676" s="45"/>
      <c r="C1676" s="45"/>
      <c r="D1676" s="46"/>
      <c r="E1676" s="46"/>
      <c r="K1676" s="47"/>
      <c r="AH1676" s="42"/>
      <c r="AI1676" s="42"/>
      <c r="AJ1676" s="42"/>
      <c r="AK1676" s="42"/>
      <c r="AL1676" s="42"/>
      <c r="AM1676" s="42"/>
      <c r="AN1676" s="42"/>
      <c r="AO1676" s="42"/>
      <c r="AP1676" s="42"/>
      <c r="AQ1676" s="42"/>
      <c r="AR1676" s="42"/>
      <c r="AS1676" s="42"/>
      <c r="AT1676" s="42"/>
      <c r="AU1676" s="41"/>
      <c r="AV1676" s="42"/>
      <c r="AZ1676" s="43"/>
      <c r="BA1676" s="43"/>
      <c r="BB1676" s="43"/>
      <c r="BC1676" s="43"/>
      <c r="BD1676" s="43"/>
    </row>
    <row r="1677" spans="2:56" s="15" customFormat="1" ht="15.75">
      <c r="B1677" s="45"/>
      <c r="C1677" s="45"/>
      <c r="D1677" s="46"/>
      <c r="E1677" s="46"/>
      <c r="K1677" s="47"/>
      <c r="AH1677" s="42"/>
      <c r="AI1677" s="42"/>
      <c r="AJ1677" s="42"/>
      <c r="AK1677" s="42"/>
      <c r="AL1677" s="42"/>
      <c r="AM1677" s="42"/>
      <c r="AN1677" s="42"/>
      <c r="AO1677" s="42"/>
      <c r="AP1677" s="42"/>
      <c r="AQ1677" s="42"/>
      <c r="AR1677" s="42"/>
      <c r="AS1677" s="42"/>
      <c r="AT1677" s="42"/>
      <c r="AU1677" s="41"/>
      <c r="AV1677" s="42"/>
      <c r="AZ1677" s="43"/>
      <c r="BA1677" s="43"/>
      <c r="BB1677" s="43"/>
      <c r="BC1677" s="43"/>
      <c r="BD1677" s="43"/>
    </row>
    <row r="1678" spans="2:56" s="15" customFormat="1" ht="15.75">
      <c r="B1678" s="45"/>
      <c r="C1678" s="45"/>
      <c r="D1678" s="46"/>
      <c r="E1678" s="46"/>
      <c r="K1678" s="47"/>
      <c r="AH1678" s="42"/>
      <c r="AI1678" s="42"/>
      <c r="AJ1678" s="42"/>
      <c r="AK1678" s="42"/>
      <c r="AL1678" s="42"/>
      <c r="AM1678" s="42"/>
      <c r="AN1678" s="42"/>
      <c r="AO1678" s="42"/>
      <c r="AP1678" s="42"/>
      <c r="AQ1678" s="42"/>
      <c r="AR1678" s="42"/>
      <c r="AS1678" s="42"/>
      <c r="AT1678" s="42"/>
      <c r="AU1678" s="41"/>
      <c r="AV1678" s="42"/>
      <c r="AZ1678" s="43"/>
      <c r="BA1678" s="43"/>
      <c r="BB1678" s="43"/>
      <c r="BC1678" s="43"/>
      <c r="BD1678" s="43"/>
    </row>
    <row r="1679" spans="2:56" s="15" customFormat="1" ht="15.75">
      <c r="B1679" s="45"/>
      <c r="C1679" s="45"/>
      <c r="D1679" s="46"/>
      <c r="E1679" s="46"/>
      <c r="K1679" s="47"/>
      <c r="AH1679" s="42"/>
      <c r="AI1679" s="42"/>
      <c r="AJ1679" s="42"/>
      <c r="AK1679" s="42"/>
      <c r="AL1679" s="42"/>
      <c r="AM1679" s="42"/>
      <c r="AN1679" s="42"/>
      <c r="AO1679" s="42"/>
      <c r="AP1679" s="42"/>
      <c r="AQ1679" s="42"/>
      <c r="AR1679" s="42"/>
      <c r="AS1679" s="42"/>
      <c r="AT1679" s="42"/>
      <c r="AU1679" s="41"/>
      <c r="AV1679" s="42"/>
      <c r="AZ1679" s="43"/>
      <c r="BA1679" s="43"/>
      <c r="BB1679" s="43"/>
      <c r="BC1679" s="43"/>
      <c r="BD1679" s="43"/>
    </row>
    <row r="1680" spans="2:56" s="15" customFormat="1" ht="15.75">
      <c r="B1680" s="45"/>
      <c r="C1680" s="45"/>
      <c r="D1680" s="46"/>
      <c r="E1680" s="46"/>
      <c r="K1680" s="47"/>
      <c r="AH1680" s="42"/>
      <c r="AI1680" s="42"/>
      <c r="AJ1680" s="42"/>
      <c r="AK1680" s="42"/>
      <c r="AL1680" s="42"/>
      <c r="AM1680" s="42"/>
      <c r="AN1680" s="42"/>
      <c r="AO1680" s="42"/>
      <c r="AP1680" s="42"/>
      <c r="AQ1680" s="42"/>
      <c r="AR1680" s="42"/>
      <c r="AS1680" s="42"/>
      <c r="AT1680" s="42"/>
      <c r="AU1680" s="41"/>
      <c r="AV1680" s="42"/>
      <c r="AZ1680" s="43"/>
      <c r="BA1680" s="43"/>
      <c r="BB1680" s="43"/>
      <c r="BC1680" s="43"/>
      <c r="BD1680" s="43"/>
    </row>
    <row r="1681" spans="2:56" s="15" customFormat="1" ht="15.75">
      <c r="B1681" s="45"/>
      <c r="C1681" s="45"/>
      <c r="D1681" s="46"/>
      <c r="E1681" s="46"/>
      <c r="K1681" s="47"/>
      <c r="AH1681" s="42"/>
      <c r="AI1681" s="42"/>
      <c r="AJ1681" s="42"/>
      <c r="AK1681" s="42"/>
      <c r="AL1681" s="42"/>
      <c r="AM1681" s="42"/>
      <c r="AN1681" s="42"/>
      <c r="AO1681" s="42"/>
      <c r="AP1681" s="42"/>
      <c r="AQ1681" s="42"/>
      <c r="AR1681" s="42"/>
      <c r="AS1681" s="42"/>
      <c r="AT1681" s="42"/>
      <c r="AU1681" s="41"/>
      <c r="AV1681" s="42"/>
      <c r="AZ1681" s="43"/>
      <c r="BA1681" s="43"/>
      <c r="BB1681" s="43"/>
      <c r="BC1681" s="43"/>
      <c r="BD1681" s="43"/>
    </row>
    <row r="1682" spans="2:56" s="15" customFormat="1" ht="15.75">
      <c r="B1682" s="45"/>
      <c r="C1682" s="45"/>
      <c r="D1682" s="46"/>
      <c r="E1682" s="46"/>
      <c r="K1682" s="47"/>
      <c r="AH1682" s="42"/>
      <c r="AI1682" s="42"/>
      <c r="AJ1682" s="42"/>
      <c r="AK1682" s="42"/>
      <c r="AL1682" s="42"/>
      <c r="AM1682" s="42"/>
      <c r="AN1682" s="42"/>
      <c r="AO1682" s="42"/>
      <c r="AP1682" s="42"/>
      <c r="AQ1682" s="42"/>
      <c r="AR1682" s="42"/>
      <c r="AS1682" s="42"/>
      <c r="AT1682" s="42"/>
      <c r="AU1682" s="41"/>
      <c r="AV1682" s="42"/>
      <c r="AZ1682" s="43"/>
      <c r="BA1682" s="43"/>
      <c r="BB1682" s="43"/>
      <c r="BC1682" s="43"/>
      <c r="BD1682" s="43"/>
    </row>
    <row r="1683" spans="2:56" s="15" customFormat="1" ht="15.75">
      <c r="B1683" s="45"/>
      <c r="C1683" s="45"/>
      <c r="D1683" s="46"/>
      <c r="E1683" s="46"/>
      <c r="K1683" s="47"/>
      <c r="AH1683" s="42"/>
      <c r="AI1683" s="42"/>
      <c r="AJ1683" s="42"/>
      <c r="AK1683" s="42"/>
      <c r="AL1683" s="42"/>
      <c r="AM1683" s="42"/>
      <c r="AN1683" s="42"/>
      <c r="AO1683" s="42"/>
      <c r="AP1683" s="42"/>
      <c r="AQ1683" s="42"/>
      <c r="AR1683" s="42"/>
      <c r="AS1683" s="42"/>
      <c r="AT1683" s="42"/>
      <c r="AU1683" s="41"/>
      <c r="AV1683" s="42"/>
      <c r="AZ1683" s="43"/>
      <c r="BA1683" s="43"/>
      <c r="BB1683" s="43"/>
      <c r="BC1683" s="43"/>
      <c r="BD1683" s="43"/>
    </row>
    <row r="1684" spans="2:56" s="15" customFormat="1" ht="15.75">
      <c r="B1684" s="45"/>
      <c r="C1684" s="45"/>
      <c r="D1684" s="46"/>
      <c r="E1684" s="46"/>
      <c r="K1684" s="47"/>
      <c r="AH1684" s="42"/>
      <c r="AI1684" s="42"/>
      <c r="AJ1684" s="42"/>
      <c r="AK1684" s="42"/>
      <c r="AL1684" s="42"/>
      <c r="AM1684" s="42"/>
      <c r="AN1684" s="42"/>
      <c r="AO1684" s="42"/>
      <c r="AP1684" s="42"/>
      <c r="AQ1684" s="42"/>
      <c r="AR1684" s="42"/>
      <c r="AS1684" s="42"/>
      <c r="AT1684" s="42"/>
      <c r="AU1684" s="41"/>
      <c r="AV1684" s="42"/>
      <c r="AZ1684" s="43"/>
      <c r="BA1684" s="43"/>
      <c r="BB1684" s="43"/>
      <c r="BC1684" s="43"/>
      <c r="BD1684" s="43"/>
    </row>
    <row r="1685" spans="2:56" s="15" customFormat="1" ht="15.75">
      <c r="B1685" s="45"/>
      <c r="C1685" s="45"/>
      <c r="D1685" s="46"/>
      <c r="E1685" s="46"/>
      <c r="K1685" s="47"/>
      <c r="AH1685" s="42"/>
      <c r="AI1685" s="42"/>
      <c r="AJ1685" s="42"/>
      <c r="AK1685" s="42"/>
      <c r="AL1685" s="42"/>
      <c r="AM1685" s="42"/>
      <c r="AN1685" s="42"/>
      <c r="AO1685" s="42"/>
      <c r="AP1685" s="42"/>
      <c r="AQ1685" s="42"/>
      <c r="AR1685" s="42"/>
      <c r="AS1685" s="42"/>
      <c r="AT1685" s="42"/>
      <c r="AU1685" s="41"/>
      <c r="AV1685" s="42"/>
      <c r="AZ1685" s="43"/>
      <c r="BA1685" s="43"/>
      <c r="BB1685" s="43"/>
      <c r="BC1685" s="43"/>
      <c r="BD1685" s="43"/>
    </row>
    <row r="1686" spans="2:56" s="15" customFormat="1" ht="15.75">
      <c r="B1686" s="45"/>
      <c r="C1686" s="45"/>
      <c r="D1686" s="46"/>
      <c r="E1686" s="46"/>
      <c r="K1686" s="47"/>
      <c r="AH1686" s="42"/>
      <c r="AI1686" s="42"/>
      <c r="AJ1686" s="42"/>
      <c r="AK1686" s="42"/>
      <c r="AL1686" s="42"/>
      <c r="AM1686" s="42"/>
      <c r="AN1686" s="42"/>
      <c r="AO1686" s="42"/>
      <c r="AP1686" s="42"/>
      <c r="AQ1686" s="42"/>
      <c r="AR1686" s="42"/>
      <c r="AS1686" s="42"/>
      <c r="AT1686" s="42"/>
      <c r="AU1686" s="41"/>
      <c r="AV1686" s="42"/>
      <c r="AZ1686" s="43"/>
      <c r="BA1686" s="43"/>
      <c r="BB1686" s="43"/>
      <c r="BC1686" s="43"/>
      <c r="BD1686" s="43"/>
    </row>
    <row r="1687" spans="2:56" s="15" customFormat="1" ht="15.75">
      <c r="B1687" s="45"/>
      <c r="C1687" s="45"/>
      <c r="D1687" s="46"/>
      <c r="E1687" s="46"/>
      <c r="K1687" s="47"/>
      <c r="AH1687" s="42"/>
      <c r="AI1687" s="42"/>
      <c r="AJ1687" s="42"/>
      <c r="AK1687" s="42"/>
      <c r="AL1687" s="42"/>
      <c r="AM1687" s="42"/>
      <c r="AN1687" s="42"/>
      <c r="AO1687" s="42"/>
      <c r="AP1687" s="42"/>
      <c r="AQ1687" s="42"/>
      <c r="AR1687" s="42"/>
      <c r="AS1687" s="42"/>
      <c r="AT1687" s="42"/>
      <c r="AU1687" s="41"/>
      <c r="AV1687" s="42"/>
      <c r="AZ1687" s="43"/>
      <c r="BA1687" s="43"/>
      <c r="BB1687" s="43"/>
      <c r="BC1687" s="43"/>
      <c r="BD1687" s="43"/>
    </row>
    <row r="1688" spans="2:56" s="15" customFormat="1" ht="15.75">
      <c r="B1688" s="45"/>
      <c r="C1688" s="45"/>
      <c r="D1688" s="46"/>
      <c r="E1688" s="46"/>
      <c r="K1688" s="47"/>
      <c r="AH1688" s="42"/>
      <c r="AI1688" s="42"/>
      <c r="AJ1688" s="42"/>
      <c r="AK1688" s="42"/>
      <c r="AL1688" s="42"/>
      <c r="AM1688" s="42"/>
      <c r="AN1688" s="42"/>
      <c r="AO1688" s="42"/>
      <c r="AP1688" s="42"/>
      <c r="AQ1688" s="42"/>
      <c r="AR1688" s="42"/>
      <c r="AS1688" s="42"/>
      <c r="AT1688" s="42"/>
      <c r="AU1688" s="41"/>
      <c r="AV1688" s="42"/>
      <c r="AZ1688" s="43"/>
      <c r="BA1688" s="43"/>
      <c r="BB1688" s="43"/>
      <c r="BC1688" s="43"/>
      <c r="BD1688" s="43"/>
    </row>
    <row r="1689" spans="2:56" s="15" customFormat="1" ht="15.75">
      <c r="B1689" s="45"/>
      <c r="C1689" s="45"/>
      <c r="D1689" s="46"/>
      <c r="E1689" s="46"/>
      <c r="K1689" s="47"/>
      <c r="AH1689" s="42"/>
      <c r="AI1689" s="42"/>
      <c r="AJ1689" s="42"/>
      <c r="AK1689" s="42"/>
      <c r="AL1689" s="42"/>
      <c r="AM1689" s="42"/>
      <c r="AN1689" s="42"/>
      <c r="AO1689" s="42"/>
      <c r="AP1689" s="42"/>
      <c r="AQ1689" s="42"/>
      <c r="AR1689" s="42"/>
      <c r="AS1689" s="42"/>
      <c r="AT1689" s="42"/>
      <c r="AU1689" s="41"/>
      <c r="AV1689" s="42"/>
      <c r="AZ1689" s="43"/>
      <c r="BA1689" s="43"/>
      <c r="BB1689" s="43"/>
      <c r="BC1689" s="43"/>
      <c r="BD1689" s="43"/>
    </row>
    <row r="1690" spans="2:56" s="15" customFormat="1" ht="15.75">
      <c r="B1690" s="45"/>
      <c r="C1690" s="45"/>
      <c r="D1690" s="46"/>
      <c r="E1690" s="46"/>
      <c r="K1690" s="47"/>
      <c r="AH1690" s="42"/>
      <c r="AI1690" s="42"/>
      <c r="AJ1690" s="42"/>
      <c r="AK1690" s="42"/>
      <c r="AL1690" s="42"/>
      <c r="AM1690" s="42"/>
      <c r="AN1690" s="42"/>
      <c r="AO1690" s="42"/>
      <c r="AP1690" s="42"/>
      <c r="AQ1690" s="42"/>
      <c r="AR1690" s="42"/>
      <c r="AS1690" s="42"/>
      <c r="AT1690" s="42"/>
      <c r="AU1690" s="41"/>
      <c r="AV1690" s="42"/>
      <c r="AZ1690" s="43"/>
      <c r="BA1690" s="43"/>
      <c r="BB1690" s="43"/>
      <c r="BC1690" s="43"/>
      <c r="BD1690" s="43"/>
    </row>
    <row r="1691" spans="2:56" s="15" customFormat="1" ht="15.75">
      <c r="B1691" s="45"/>
      <c r="C1691" s="45"/>
      <c r="D1691" s="46"/>
      <c r="E1691" s="46"/>
      <c r="K1691" s="47"/>
      <c r="AH1691" s="42"/>
      <c r="AI1691" s="42"/>
      <c r="AJ1691" s="42"/>
      <c r="AK1691" s="42"/>
      <c r="AL1691" s="42"/>
      <c r="AM1691" s="42"/>
      <c r="AN1691" s="42"/>
      <c r="AO1691" s="42"/>
      <c r="AP1691" s="42"/>
      <c r="AQ1691" s="42"/>
      <c r="AR1691" s="42"/>
      <c r="AS1691" s="42"/>
      <c r="AT1691" s="42"/>
      <c r="AU1691" s="41"/>
      <c r="AV1691" s="42"/>
      <c r="AZ1691" s="43"/>
      <c r="BA1691" s="43"/>
      <c r="BB1691" s="43"/>
      <c r="BC1691" s="43"/>
      <c r="BD1691" s="43"/>
    </row>
    <row r="1692" spans="2:56" s="15" customFormat="1" ht="15.75">
      <c r="B1692" s="45"/>
      <c r="C1692" s="45"/>
      <c r="D1692" s="46"/>
      <c r="E1692" s="46"/>
      <c r="K1692" s="47"/>
      <c r="AH1692" s="42"/>
      <c r="AI1692" s="42"/>
      <c r="AJ1692" s="42"/>
      <c r="AK1692" s="42"/>
      <c r="AL1692" s="42"/>
      <c r="AM1692" s="42"/>
      <c r="AN1692" s="42"/>
      <c r="AO1692" s="42"/>
      <c r="AP1692" s="42"/>
      <c r="AQ1692" s="42"/>
      <c r="AR1692" s="42"/>
      <c r="AS1692" s="42"/>
      <c r="AT1692" s="42"/>
      <c r="AU1692" s="41"/>
      <c r="AV1692" s="42"/>
      <c r="AZ1692" s="43"/>
      <c r="BA1692" s="43"/>
      <c r="BB1692" s="43"/>
      <c r="BC1692" s="43"/>
      <c r="BD1692" s="43"/>
    </row>
    <row r="1693" spans="2:56" s="15" customFormat="1" ht="15.75">
      <c r="B1693" s="45"/>
      <c r="C1693" s="45"/>
      <c r="D1693" s="46"/>
      <c r="E1693" s="46"/>
      <c r="K1693" s="47"/>
      <c r="AH1693" s="42"/>
      <c r="AI1693" s="42"/>
      <c r="AJ1693" s="42"/>
      <c r="AK1693" s="42"/>
      <c r="AL1693" s="42"/>
      <c r="AM1693" s="42"/>
      <c r="AN1693" s="42"/>
      <c r="AO1693" s="42"/>
      <c r="AP1693" s="42"/>
      <c r="AQ1693" s="42"/>
      <c r="AR1693" s="42"/>
      <c r="AS1693" s="42"/>
      <c r="AT1693" s="42"/>
      <c r="AU1693" s="41"/>
      <c r="AV1693" s="42"/>
      <c r="AZ1693" s="43"/>
      <c r="BA1693" s="43"/>
      <c r="BB1693" s="43"/>
      <c r="BC1693" s="43"/>
      <c r="BD1693" s="43"/>
    </row>
    <row r="1694" spans="2:56" s="15" customFormat="1" ht="15.75">
      <c r="B1694" s="45"/>
      <c r="C1694" s="45"/>
      <c r="D1694" s="46"/>
      <c r="E1694" s="46"/>
      <c r="K1694" s="47"/>
      <c r="AH1694" s="42"/>
      <c r="AI1694" s="42"/>
      <c r="AJ1694" s="42"/>
      <c r="AK1694" s="42"/>
      <c r="AL1694" s="42"/>
      <c r="AM1694" s="42"/>
      <c r="AN1694" s="42"/>
      <c r="AO1694" s="42"/>
      <c r="AP1694" s="42"/>
      <c r="AQ1694" s="42"/>
      <c r="AR1694" s="42"/>
      <c r="AS1694" s="42"/>
      <c r="AT1694" s="42"/>
      <c r="AU1694" s="41"/>
      <c r="AV1694" s="42"/>
      <c r="AZ1694" s="43"/>
      <c r="BA1694" s="43"/>
      <c r="BB1694" s="43"/>
      <c r="BC1694" s="43"/>
      <c r="BD1694" s="43"/>
    </row>
    <row r="1695" spans="2:56" s="15" customFormat="1" ht="15.75">
      <c r="B1695" s="45"/>
      <c r="C1695" s="45"/>
      <c r="D1695" s="46"/>
      <c r="E1695" s="46"/>
      <c r="K1695" s="47"/>
      <c r="AH1695" s="42"/>
      <c r="AI1695" s="42"/>
      <c r="AJ1695" s="42"/>
      <c r="AK1695" s="42"/>
      <c r="AL1695" s="42"/>
      <c r="AM1695" s="42"/>
      <c r="AN1695" s="42"/>
      <c r="AO1695" s="42"/>
      <c r="AP1695" s="42"/>
      <c r="AQ1695" s="42"/>
      <c r="AR1695" s="42"/>
      <c r="AS1695" s="42"/>
      <c r="AT1695" s="42"/>
      <c r="AU1695" s="41"/>
      <c r="AV1695" s="42"/>
      <c r="AZ1695" s="43"/>
      <c r="BA1695" s="43"/>
      <c r="BB1695" s="43"/>
      <c r="BC1695" s="43"/>
      <c r="BD1695" s="43"/>
    </row>
    <row r="1696" spans="2:56" s="15" customFormat="1" ht="15.75">
      <c r="B1696" s="45"/>
      <c r="C1696" s="45"/>
      <c r="D1696" s="46"/>
      <c r="E1696" s="46"/>
      <c r="K1696" s="47"/>
      <c r="AH1696" s="42"/>
      <c r="AI1696" s="42"/>
      <c r="AJ1696" s="42"/>
      <c r="AK1696" s="42"/>
      <c r="AL1696" s="42"/>
      <c r="AM1696" s="42"/>
      <c r="AN1696" s="42"/>
      <c r="AO1696" s="42"/>
      <c r="AP1696" s="42"/>
      <c r="AQ1696" s="42"/>
      <c r="AR1696" s="42"/>
      <c r="AS1696" s="42"/>
      <c r="AT1696" s="42"/>
      <c r="AU1696" s="41"/>
      <c r="AV1696" s="42"/>
      <c r="AZ1696" s="43"/>
      <c r="BA1696" s="43"/>
      <c r="BB1696" s="43"/>
      <c r="BC1696" s="43"/>
      <c r="BD1696" s="43"/>
    </row>
    <row r="1697" spans="2:56" s="15" customFormat="1" ht="15.75">
      <c r="B1697" s="45"/>
      <c r="C1697" s="45"/>
      <c r="D1697" s="46"/>
      <c r="E1697" s="46"/>
      <c r="K1697" s="47"/>
      <c r="AH1697" s="42"/>
      <c r="AI1697" s="42"/>
      <c r="AJ1697" s="42"/>
      <c r="AK1697" s="42"/>
      <c r="AL1697" s="42"/>
      <c r="AM1697" s="42"/>
      <c r="AN1697" s="42"/>
      <c r="AO1697" s="42"/>
      <c r="AP1697" s="42"/>
      <c r="AQ1697" s="42"/>
      <c r="AR1697" s="42"/>
      <c r="AS1697" s="42"/>
      <c r="AT1697" s="42"/>
      <c r="AU1697" s="41"/>
      <c r="AV1697" s="42"/>
      <c r="AZ1697" s="43"/>
      <c r="BA1697" s="43"/>
      <c r="BB1697" s="43"/>
      <c r="BC1697" s="43"/>
      <c r="BD1697" s="43"/>
    </row>
    <row r="1698" spans="2:56" s="15" customFormat="1" ht="15.75">
      <c r="B1698" s="45"/>
      <c r="C1698" s="45"/>
      <c r="D1698" s="46"/>
      <c r="E1698" s="46"/>
      <c r="K1698" s="47"/>
      <c r="AH1698" s="42"/>
      <c r="AI1698" s="42"/>
      <c r="AJ1698" s="42"/>
      <c r="AK1698" s="42"/>
      <c r="AL1698" s="42"/>
      <c r="AM1698" s="42"/>
      <c r="AN1698" s="42"/>
      <c r="AO1698" s="42"/>
      <c r="AP1698" s="42"/>
      <c r="AQ1698" s="42"/>
      <c r="AR1698" s="42"/>
      <c r="AS1698" s="42"/>
      <c r="AT1698" s="42"/>
      <c r="AU1698" s="41"/>
      <c r="AV1698" s="42"/>
      <c r="AZ1698" s="43"/>
      <c r="BA1698" s="43"/>
      <c r="BB1698" s="43"/>
      <c r="BC1698" s="43"/>
      <c r="BD1698" s="43"/>
    </row>
    <row r="1699" spans="2:56" s="15" customFormat="1" ht="15.75">
      <c r="B1699" s="45"/>
      <c r="C1699" s="45"/>
      <c r="D1699" s="46"/>
      <c r="E1699" s="46"/>
      <c r="K1699" s="47"/>
      <c r="AH1699" s="42"/>
      <c r="AI1699" s="42"/>
      <c r="AJ1699" s="42"/>
      <c r="AK1699" s="42"/>
      <c r="AL1699" s="42"/>
      <c r="AM1699" s="42"/>
      <c r="AN1699" s="42"/>
      <c r="AO1699" s="42"/>
      <c r="AP1699" s="42"/>
      <c r="AQ1699" s="42"/>
      <c r="AR1699" s="42"/>
      <c r="AS1699" s="42"/>
      <c r="AT1699" s="42"/>
      <c r="AU1699" s="41"/>
      <c r="AV1699" s="42"/>
      <c r="AZ1699" s="43"/>
      <c r="BA1699" s="43"/>
      <c r="BB1699" s="43"/>
      <c r="BC1699" s="43"/>
      <c r="BD1699" s="43"/>
    </row>
    <row r="1700" spans="2:56" s="15" customFormat="1" ht="15.75">
      <c r="B1700" s="45"/>
      <c r="C1700" s="45"/>
      <c r="D1700" s="46"/>
      <c r="E1700" s="46"/>
      <c r="K1700" s="47"/>
      <c r="AH1700" s="42"/>
      <c r="AI1700" s="42"/>
      <c r="AJ1700" s="42"/>
      <c r="AK1700" s="42"/>
      <c r="AL1700" s="42"/>
      <c r="AM1700" s="42"/>
      <c r="AN1700" s="42"/>
      <c r="AO1700" s="42"/>
      <c r="AP1700" s="42"/>
      <c r="AQ1700" s="42"/>
      <c r="AR1700" s="42"/>
      <c r="AS1700" s="42"/>
      <c r="AT1700" s="42"/>
      <c r="AU1700" s="41"/>
      <c r="AV1700" s="42"/>
      <c r="AZ1700" s="43"/>
      <c r="BA1700" s="43"/>
      <c r="BB1700" s="43"/>
      <c r="BC1700" s="43"/>
      <c r="BD1700" s="43"/>
    </row>
    <row r="1701" spans="2:56" s="15" customFormat="1" ht="15.75">
      <c r="B1701" s="45"/>
      <c r="C1701" s="45"/>
      <c r="D1701" s="46"/>
      <c r="E1701" s="46"/>
      <c r="K1701" s="47"/>
      <c r="AH1701" s="42"/>
      <c r="AI1701" s="42"/>
      <c r="AJ1701" s="42"/>
      <c r="AK1701" s="42"/>
      <c r="AL1701" s="42"/>
      <c r="AM1701" s="42"/>
      <c r="AN1701" s="42"/>
      <c r="AO1701" s="42"/>
      <c r="AP1701" s="42"/>
      <c r="AQ1701" s="42"/>
      <c r="AR1701" s="42"/>
      <c r="AS1701" s="42"/>
      <c r="AT1701" s="42"/>
      <c r="AU1701" s="41"/>
      <c r="AV1701" s="42"/>
      <c r="AZ1701" s="43"/>
      <c r="BA1701" s="43"/>
      <c r="BB1701" s="43"/>
      <c r="BC1701" s="43"/>
      <c r="BD1701" s="43"/>
    </row>
    <row r="1702" spans="2:56" s="15" customFormat="1" ht="15.75">
      <c r="B1702" s="45"/>
      <c r="C1702" s="45"/>
      <c r="D1702" s="46"/>
      <c r="E1702" s="46"/>
      <c r="K1702" s="47"/>
      <c r="AH1702" s="42"/>
      <c r="AI1702" s="42"/>
      <c r="AJ1702" s="42"/>
      <c r="AK1702" s="42"/>
      <c r="AL1702" s="42"/>
      <c r="AM1702" s="42"/>
      <c r="AN1702" s="42"/>
      <c r="AO1702" s="42"/>
      <c r="AP1702" s="42"/>
      <c r="AQ1702" s="42"/>
      <c r="AR1702" s="42"/>
      <c r="AS1702" s="42"/>
      <c r="AT1702" s="42"/>
      <c r="AU1702" s="41"/>
      <c r="AV1702" s="42"/>
      <c r="AZ1702" s="43"/>
      <c r="BA1702" s="43"/>
      <c r="BB1702" s="43"/>
      <c r="BC1702" s="43"/>
      <c r="BD1702" s="43"/>
    </row>
    <row r="1703" spans="2:56" s="15" customFormat="1" ht="15.75">
      <c r="B1703" s="45"/>
      <c r="C1703" s="45"/>
      <c r="D1703" s="46"/>
      <c r="E1703" s="46"/>
      <c r="K1703" s="47"/>
      <c r="AH1703" s="42"/>
      <c r="AI1703" s="42"/>
      <c r="AJ1703" s="42"/>
      <c r="AK1703" s="42"/>
      <c r="AL1703" s="42"/>
      <c r="AM1703" s="42"/>
      <c r="AN1703" s="42"/>
      <c r="AO1703" s="42"/>
      <c r="AP1703" s="42"/>
      <c r="AQ1703" s="42"/>
      <c r="AR1703" s="42"/>
      <c r="AS1703" s="42"/>
      <c r="AT1703" s="42"/>
      <c r="AU1703" s="41"/>
      <c r="AV1703" s="42"/>
      <c r="AZ1703" s="43"/>
      <c r="BA1703" s="43"/>
      <c r="BB1703" s="43"/>
      <c r="BC1703" s="43"/>
      <c r="BD1703" s="43"/>
    </row>
    <row r="1704" spans="2:56" s="15" customFormat="1" ht="15.75">
      <c r="B1704" s="45"/>
      <c r="C1704" s="45"/>
      <c r="D1704" s="46"/>
      <c r="E1704" s="46"/>
      <c r="K1704" s="47"/>
      <c r="AH1704" s="42"/>
      <c r="AI1704" s="42"/>
      <c r="AJ1704" s="42"/>
      <c r="AK1704" s="42"/>
      <c r="AL1704" s="42"/>
      <c r="AM1704" s="42"/>
      <c r="AN1704" s="42"/>
      <c r="AO1704" s="42"/>
      <c r="AP1704" s="42"/>
      <c r="AQ1704" s="42"/>
      <c r="AR1704" s="42"/>
      <c r="AS1704" s="42"/>
      <c r="AT1704" s="42"/>
      <c r="AU1704" s="41"/>
      <c r="AV1704" s="42"/>
      <c r="AZ1704" s="43"/>
      <c r="BA1704" s="43"/>
      <c r="BB1704" s="43"/>
      <c r="BC1704" s="43"/>
      <c r="BD1704" s="43"/>
    </row>
    <row r="1705" spans="2:56" s="15" customFormat="1" ht="15.75">
      <c r="B1705" s="45"/>
      <c r="C1705" s="45"/>
      <c r="D1705" s="46"/>
      <c r="E1705" s="46"/>
      <c r="K1705" s="47"/>
      <c r="AH1705" s="42"/>
      <c r="AI1705" s="42"/>
      <c r="AJ1705" s="42"/>
      <c r="AK1705" s="42"/>
      <c r="AL1705" s="42"/>
      <c r="AM1705" s="42"/>
      <c r="AN1705" s="42"/>
      <c r="AO1705" s="42"/>
      <c r="AP1705" s="42"/>
      <c r="AQ1705" s="42"/>
      <c r="AR1705" s="42"/>
      <c r="AS1705" s="42"/>
      <c r="AT1705" s="42"/>
      <c r="AU1705" s="41"/>
      <c r="AV1705" s="42"/>
      <c r="AZ1705" s="43"/>
      <c r="BA1705" s="43"/>
      <c r="BB1705" s="43"/>
      <c r="BC1705" s="43"/>
      <c r="BD1705" s="43"/>
    </row>
    <row r="1706" spans="2:56" s="15" customFormat="1" ht="15.75">
      <c r="B1706" s="45"/>
      <c r="C1706" s="45"/>
      <c r="D1706" s="46"/>
      <c r="E1706" s="46"/>
      <c r="K1706" s="47"/>
      <c r="AH1706" s="42"/>
      <c r="AI1706" s="42"/>
      <c r="AJ1706" s="42"/>
      <c r="AK1706" s="42"/>
      <c r="AL1706" s="42"/>
      <c r="AM1706" s="42"/>
      <c r="AN1706" s="42"/>
      <c r="AO1706" s="42"/>
      <c r="AP1706" s="42"/>
      <c r="AQ1706" s="42"/>
      <c r="AR1706" s="42"/>
      <c r="AS1706" s="42"/>
      <c r="AT1706" s="42"/>
      <c r="AU1706" s="41"/>
      <c r="AV1706" s="42"/>
      <c r="AZ1706" s="43"/>
      <c r="BA1706" s="43"/>
      <c r="BB1706" s="43"/>
      <c r="BC1706" s="43"/>
      <c r="BD1706" s="43"/>
    </row>
    <row r="1707" spans="2:56" s="15" customFormat="1" ht="15.75">
      <c r="B1707" s="45"/>
      <c r="C1707" s="45"/>
      <c r="D1707" s="46"/>
      <c r="E1707" s="46"/>
      <c r="K1707" s="47"/>
      <c r="AH1707" s="42"/>
      <c r="AI1707" s="42"/>
      <c r="AJ1707" s="42"/>
      <c r="AK1707" s="42"/>
      <c r="AL1707" s="42"/>
      <c r="AM1707" s="42"/>
      <c r="AN1707" s="42"/>
      <c r="AO1707" s="42"/>
      <c r="AP1707" s="42"/>
      <c r="AQ1707" s="42"/>
      <c r="AR1707" s="42"/>
      <c r="AS1707" s="42"/>
      <c r="AT1707" s="42"/>
      <c r="AU1707" s="41"/>
      <c r="AV1707" s="42"/>
      <c r="AZ1707" s="43"/>
      <c r="BA1707" s="43"/>
      <c r="BB1707" s="43"/>
      <c r="BC1707" s="43"/>
      <c r="BD1707" s="43"/>
    </row>
    <row r="1708" spans="2:56" s="15" customFormat="1" ht="15.75">
      <c r="B1708" s="45"/>
      <c r="C1708" s="45"/>
      <c r="D1708" s="46"/>
      <c r="E1708" s="46"/>
      <c r="K1708" s="47"/>
      <c r="AH1708" s="42"/>
      <c r="AI1708" s="42"/>
      <c r="AJ1708" s="42"/>
      <c r="AK1708" s="42"/>
      <c r="AL1708" s="42"/>
      <c r="AM1708" s="42"/>
      <c r="AN1708" s="42"/>
      <c r="AO1708" s="42"/>
      <c r="AP1708" s="42"/>
      <c r="AQ1708" s="42"/>
      <c r="AR1708" s="42"/>
      <c r="AS1708" s="42"/>
      <c r="AT1708" s="42"/>
      <c r="AU1708" s="41"/>
      <c r="AV1708" s="42"/>
      <c r="AZ1708" s="43"/>
      <c r="BA1708" s="43"/>
      <c r="BB1708" s="43"/>
      <c r="BC1708" s="43"/>
      <c r="BD1708" s="43"/>
    </row>
    <row r="1709" spans="2:56" s="15" customFormat="1" ht="15.75">
      <c r="B1709" s="45"/>
      <c r="C1709" s="45"/>
      <c r="D1709" s="46"/>
      <c r="E1709" s="46"/>
      <c r="K1709" s="47"/>
      <c r="AH1709" s="42"/>
      <c r="AI1709" s="42"/>
      <c r="AJ1709" s="42"/>
      <c r="AK1709" s="42"/>
      <c r="AL1709" s="42"/>
      <c r="AM1709" s="42"/>
      <c r="AN1709" s="42"/>
      <c r="AO1709" s="42"/>
      <c r="AP1709" s="42"/>
      <c r="AQ1709" s="42"/>
      <c r="AR1709" s="42"/>
      <c r="AS1709" s="42"/>
      <c r="AT1709" s="42"/>
      <c r="AU1709" s="41"/>
      <c r="AV1709" s="42"/>
      <c r="AZ1709" s="43"/>
      <c r="BA1709" s="43"/>
      <c r="BB1709" s="43"/>
      <c r="BC1709" s="43"/>
      <c r="BD1709" s="43"/>
    </row>
    <row r="1710" spans="2:56" s="15" customFormat="1" ht="15.75">
      <c r="B1710" s="45"/>
      <c r="C1710" s="45"/>
      <c r="D1710" s="46"/>
      <c r="E1710" s="46"/>
      <c r="K1710" s="47"/>
      <c r="AH1710" s="42"/>
      <c r="AI1710" s="42"/>
      <c r="AJ1710" s="42"/>
      <c r="AK1710" s="42"/>
      <c r="AL1710" s="42"/>
      <c r="AM1710" s="42"/>
      <c r="AN1710" s="42"/>
      <c r="AO1710" s="42"/>
      <c r="AP1710" s="42"/>
      <c r="AQ1710" s="42"/>
      <c r="AR1710" s="42"/>
      <c r="AS1710" s="42"/>
      <c r="AT1710" s="42"/>
      <c r="AU1710" s="41"/>
      <c r="AV1710" s="42"/>
      <c r="AZ1710" s="43"/>
      <c r="BA1710" s="43"/>
      <c r="BB1710" s="43"/>
      <c r="BC1710" s="43"/>
      <c r="BD1710" s="43"/>
    </row>
    <row r="1711" spans="2:56" s="15" customFormat="1" ht="15.75">
      <c r="B1711" s="45"/>
      <c r="C1711" s="45"/>
      <c r="D1711" s="46"/>
      <c r="E1711" s="46"/>
      <c r="K1711" s="47"/>
      <c r="AH1711" s="42"/>
      <c r="AI1711" s="42"/>
      <c r="AJ1711" s="42"/>
      <c r="AK1711" s="42"/>
      <c r="AL1711" s="42"/>
      <c r="AM1711" s="42"/>
      <c r="AN1711" s="42"/>
      <c r="AO1711" s="42"/>
      <c r="AP1711" s="42"/>
      <c r="AQ1711" s="42"/>
      <c r="AR1711" s="42"/>
      <c r="AS1711" s="42"/>
      <c r="AT1711" s="42"/>
      <c r="AU1711" s="41"/>
      <c r="AV1711" s="42"/>
      <c r="AZ1711" s="43"/>
      <c r="BA1711" s="43"/>
      <c r="BB1711" s="43"/>
      <c r="BC1711" s="43"/>
      <c r="BD1711" s="43"/>
    </row>
    <row r="1712" spans="2:56" s="15" customFormat="1" ht="15.75">
      <c r="B1712" s="45"/>
      <c r="C1712" s="45"/>
      <c r="D1712" s="46"/>
      <c r="E1712" s="46"/>
      <c r="K1712" s="47"/>
      <c r="AH1712" s="42"/>
      <c r="AI1712" s="42"/>
      <c r="AJ1712" s="42"/>
      <c r="AK1712" s="42"/>
      <c r="AL1712" s="42"/>
      <c r="AM1712" s="42"/>
      <c r="AN1712" s="42"/>
      <c r="AO1712" s="42"/>
      <c r="AP1712" s="42"/>
      <c r="AQ1712" s="42"/>
      <c r="AR1712" s="42"/>
      <c r="AS1712" s="42"/>
      <c r="AT1712" s="42"/>
      <c r="AU1712" s="41"/>
      <c r="AV1712" s="42"/>
      <c r="AZ1712" s="43"/>
      <c r="BA1712" s="43"/>
      <c r="BB1712" s="43"/>
      <c r="BC1712" s="43"/>
      <c r="BD1712" s="43"/>
    </row>
    <row r="1713" spans="2:56" s="15" customFormat="1" ht="15.75">
      <c r="B1713" s="45"/>
      <c r="C1713" s="45"/>
      <c r="D1713" s="46"/>
      <c r="E1713" s="46"/>
      <c r="K1713" s="47"/>
      <c r="AH1713" s="42"/>
      <c r="AI1713" s="42"/>
      <c r="AJ1713" s="42"/>
      <c r="AK1713" s="42"/>
      <c r="AL1713" s="42"/>
      <c r="AM1713" s="42"/>
      <c r="AN1713" s="42"/>
      <c r="AO1713" s="42"/>
      <c r="AP1713" s="42"/>
      <c r="AQ1713" s="42"/>
      <c r="AR1713" s="42"/>
      <c r="AS1713" s="42"/>
      <c r="AT1713" s="42"/>
      <c r="AU1713" s="41"/>
      <c r="AV1713" s="42"/>
      <c r="AZ1713" s="43"/>
      <c r="BA1713" s="43"/>
      <c r="BB1713" s="43"/>
      <c r="BC1713" s="43"/>
      <c r="BD1713" s="43"/>
    </row>
    <row r="1714" spans="2:56" s="15" customFormat="1" ht="15.75">
      <c r="B1714" s="45"/>
      <c r="C1714" s="45"/>
      <c r="D1714" s="46"/>
      <c r="E1714" s="46"/>
      <c r="K1714" s="47"/>
      <c r="AH1714" s="42"/>
      <c r="AI1714" s="42"/>
      <c r="AJ1714" s="42"/>
      <c r="AK1714" s="42"/>
      <c r="AL1714" s="42"/>
      <c r="AM1714" s="42"/>
      <c r="AN1714" s="42"/>
      <c r="AO1714" s="42"/>
      <c r="AP1714" s="42"/>
      <c r="AQ1714" s="42"/>
      <c r="AR1714" s="42"/>
      <c r="AS1714" s="42"/>
      <c r="AT1714" s="42"/>
      <c r="AU1714" s="41"/>
      <c r="AV1714" s="42"/>
      <c r="AZ1714" s="43"/>
      <c r="BA1714" s="43"/>
      <c r="BB1714" s="43"/>
      <c r="BC1714" s="43"/>
      <c r="BD1714" s="43"/>
    </row>
    <row r="1715" spans="2:56" s="15" customFormat="1" ht="15.75">
      <c r="B1715" s="45"/>
      <c r="C1715" s="45"/>
      <c r="D1715" s="46"/>
      <c r="E1715" s="46"/>
      <c r="K1715" s="47"/>
      <c r="AH1715" s="42"/>
      <c r="AI1715" s="42"/>
      <c r="AJ1715" s="42"/>
      <c r="AK1715" s="42"/>
      <c r="AL1715" s="42"/>
      <c r="AM1715" s="42"/>
      <c r="AN1715" s="42"/>
      <c r="AO1715" s="42"/>
      <c r="AP1715" s="42"/>
      <c r="AQ1715" s="42"/>
      <c r="AR1715" s="42"/>
      <c r="AS1715" s="42"/>
      <c r="AT1715" s="42"/>
      <c r="AU1715" s="41"/>
      <c r="AV1715" s="42"/>
      <c r="AZ1715" s="43"/>
      <c r="BA1715" s="43"/>
      <c r="BB1715" s="43"/>
      <c r="BC1715" s="43"/>
      <c r="BD1715" s="43"/>
    </row>
    <row r="1716" spans="2:56" s="15" customFormat="1" ht="15.75">
      <c r="B1716" s="45"/>
      <c r="C1716" s="45"/>
      <c r="D1716" s="46"/>
      <c r="E1716" s="46"/>
      <c r="K1716" s="47"/>
      <c r="AH1716" s="42"/>
      <c r="AI1716" s="42"/>
      <c r="AJ1716" s="42"/>
      <c r="AK1716" s="42"/>
      <c r="AL1716" s="42"/>
      <c r="AM1716" s="42"/>
      <c r="AN1716" s="42"/>
      <c r="AO1716" s="42"/>
      <c r="AP1716" s="42"/>
      <c r="AQ1716" s="42"/>
      <c r="AR1716" s="42"/>
      <c r="AS1716" s="42"/>
      <c r="AT1716" s="42"/>
      <c r="AU1716" s="41"/>
      <c r="AV1716" s="42"/>
      <c r="AZ1716" s="43"/>
      <c r="BA1716" s="43"/>
      <c r="BB1716" s="43"/>
      <c r="BC1716" s="43"/>
      <c r="BD1716" s="43"/>
    </row>
    <row r="1717" spans="2:56" s="15" customFormat="1" ht="15.75">
      <c r="B1717" s="45"/>
      <c r="C1717" s="45"/>
      <c r="D1717" s="46"/>
      <c r="E1717" s="46"/>
      <c r="K1717" s="47"/>
      <c r="AH1717" s="42"/>
      <c r="AI1717" s="42"/>
      <c r="AJ1717" s="42"/>
      <c r="AK1717" s="42"/>
      <c r="AL1717" s="42"/>
      <c r="AM1717" s="42"/>
      <c r="AN1717" s="42"/>
      <c r="AO1717" s="42"/>
      <c r="AP1717" s="42"/>
      <c r="AQ1717" s="42"/>
      <c r="AR1717" s="42"/>
      <c r="AS1717" s="42"/>
      <c r="AT1717" s="42"/>
      <c r="AU1717" s="41"/>
      <c r="AV1717" s="42"/>
      <c r="AZ1717" s="43"/>
      <c r="BA1717" s="43"/>
      <c r="BB1717" s="43"/>
      <c r="BC1717" s="43"/>
      <c r="BD1717" s="43"/>
    </row>
    <row r="1718" spans="2:56" s="15" customFormat="1" ht="15.75">
      <c r="B1718" s="45"/>
      <c r="C1718" s="45"/>
      <c r="D1718" s="46"/>
      <c r="E1718" s="46"/>
      <c r="K1718" s="47"/>
      <c r="AH1718" s="42"/>
      <c r="AI1718" s="42"/>
      <c r="AJ1718" s="42"/>
      <c r="AK1718" s="42"/>
      <c r="AL1718" s="42"/>
      <c r="AM1718" s="42"/>
      <c r="AN1718" s="42"/>
      <c r="AO1718" s="42"/>
      <c r="AP1718" s="42"/>
      <c r="AQ1718" s="42"/>
      <c r="AR1718" s="42"/>
      <c r="AS1718" s="42"/>
      <c r="AT1718" s="42"/>
      <c r="AU1718" s="41"/>
      <c r="AV1718" s="42"/>
      <c r="AZ1718" s="43"/>
      <c r="BA1718" s="43"/>
      <c r="BB1718" s="43"/>
      <c r="BC1718" s="43"/>
      <c r="BD1718" s="43"/>
    </row>
    <row r="1719" spans="2:56" s="15" customFormat="1" ht="15.75">
      <c r="B1719" s="45"/>
      <c r="C1719" s="45"/>
      <c r="D1719" s="46"/>
      <c r="E1719" s="46"/>
      <c r="K1719" s="47"/>
      <c r="AH1719" s="42"/>
      <c r="AI1719" s="42"/>
      <c r="AJ1719" s="42"/>
      <c r="AK1719" s="42"/>
      <c r="AL1719" s="42"/>
      <c r="AM1719" s="42"/>
      <c r="AN1719" s="42"/>
      <c r="AO1719" s="42"/>
      <c r="AP1719" s="42"/>
      <c r="AQ1719" s="42"/>
      <c r="AR1719" s="42"/>
      <c r="AS1719" s="42"/>
      <c r="AT1719" s="42"/>
      <c r="AU1719" s="41"/>
      <c r="AV1719" s="42"/>
      <c r="AZ1719" s="43"/>
      <c r="BA1719" s="43"/>
      <c r="BB1719" s="43"/>
      <c r="BC1719" s="43"/>
      <c r="BD1719" s="43"/>
    </row>
    <row r="1720" spans="2:56" s="15" customFormat="1" ht="15.75">
      <c r="B1720" s="45"/>
      <c r="C1720" s="45"/>
      <c r="D1720" s="46"/>
      <c r="E1720" s="46"/>
      <c r="K1720" s="47"/>
      <c r="AH1720" s="42"/>
      <c r="AI1720" s="42"/>
      <c r="AJ1720" s="42"/>
      <c r="AK1720" s="42"/>
      <c r="AL1720" s="42"/>
      <c r="AM1720" s="42"/>
      <c r="AN1720" s="42"/>
      <c r="AO1720" s="42"/>
      <c r="AP1720" s="42"/>
      <c r="AQ1720" s="42"/>
      <c r="AR1720" s="42"/>
      <c r="AS1720" s="42"/>
      <c r="AT1720" s="42"/>
      <c r="AU1720" s="41"/>
      <c r="AV1720" s="42"/>
      <c r="AZ1720" s="43"/>
      <c r="BA1720" s="43"/>
      <c r="BB1720" s="43"/>
      <c r="BC1720" s="43"/>
      <c r="BD1720" s="43"/>
    </row>
    <row r="1721" spans="2:56" s="15" customFormat="1" ht="15.75">
      <c r="B1721" s="45"/>
      <c r="C1721" s="45"/>
      <c r="D1721" s="46"/>
      <c r="E1721" s="46"/>
      <c r="K1721" s="47"/>
      <c r="AH1721" s="42"/>
      <c r="AI1721" s="42"/>
      <c r="AJ1721" s="42"/>
      <c r="AK1721" s="42"/>
      <c r="AL1721" s="42"/>
      <c r="AM1721" s="42"/>
      <c r="AN1721" s="42"/>
      <c r="AO1721" s="42"/>
      <c r="AP1721" s="42"/>
      <c r="AQ1721" s="42"/>
      <c r="AR1721" s="42"/>
      <c r="AS1721" s="42"/>
      <c r="AT1721" s="42"/>
      <c r="AU1721" s="41"/>
      <c r="AV1721" s="42"/>
      <c r="AZ1721" s="43"/>
      <c r="BA1721" s="43"/>
      <c r="BB1721" s="43"/>
      <c r="BC1721" s="43"/>
      <c r="BD1721" s="43"/>
    </row>
    <row r="1722" spans="2:56" s="15" customFormat="1" ht="15.75">
      <c r="B1722" s="45"/>
      <c r="C1722" s="45"/>
      <c r="D1722" s="46"/>
      <c r="E1722" s="46"/>
      <c r="K1722" s="47"/>
      <c r="AH1722" s="42"/>
      <c r="AI1722" s="42"/>
      <c r="AJ1722" s="42"/>
      <c r="AK1722" s="42"/>
      <c r="AL1722" s="42"/>
      <c r="AM1722" s="42"/>
      <c r="AN1722" s="42"/>
      <c r="AO1722" s="42"/>
      <c r="AP1722" s="42"/>
      <c r="AQ1722" s="42"/>
      <c r="AR1722" s="42"/>
      <c r="AS1722" s="42"/>
      <c r="AT1722" s="42"/>
      <c r="AU1722" s="41"/>
      <c r="AV1722" s="42"/>
      <c r="AZ1722" s="43"/>
      <c r="BA1722" s="43"/>
      <c r="BB1722" s="43"/>
      <c r="BC1722" s="43"/>
      <c r="BD1722" s="43"/>
    </row>
    <row r="1723" spans="2:56" s="15" customFormat="1" ht="15.75">
      <c r="B1723" s="45"/>
      <c r="C1723" s="45"/>
      <c r="D1723" s="46"/>
      <c r="E1723" s="46"/>
      <c r="K1723" s="47"/>
      <c r="AH1723" s="42"/>
      <c r="AI1723" s="42"/>
      <c r="AJ1723" s="42"/>
      <c r="AK1723" s="42"/>
      <c r="AL1723" s="42"/>
      <c r="AM1723" s="42"/>
      <c r="AN1723" s="42"/>
      <c r="AO1723" s="42"/>
      <c r="AP1723" s="42"/>
      <c r="AQ1723" s="42"/>
      <c r="AR1723" s="42"/>
      <c r="AS1723" s="42"/>
      <c r="AT1723" s="42"/>
      <c r="AU1723" s="41"/>
      <c r="AV1723" s="42"/>
      <c r="AZ1723" s="43"/>
      <c r="BA1723" s="43"/>
      <c r="BB1723" s="43"/>
      <c r="BC1723" s="43"/>
      <c r="BD1723" s="43"/>
    </row>
    <row r="1724" spans="2:56" s="15" customFormat="1" ht="15.75">
      <c r="B1724" s="45"/>
      <c r="C1724" s="45"/>
      <c r="D1724" s="46"/>
      <c r="E1724" s="46"/>
      <c r="K1724" s="47"/>
      <c r="AH1724" s="42"/>
      <c r="AI1724" s="42"/>
      <c r="AJ1724" s="42"/>
      <c r="AK1724" s="42"/>
      <c r="AL1724" s="42"/>
      <c r="AM1724" s="42"/>
      <c r="AN1724" s="42"/>
      <c r="AO1724" s="42"/>
      <c r="AP1724" s="42"/>
      <c r="AQ1724" s="42"/>
      <c r="AR1724" s="42"/>
      <c r="AS1724" s="42"/>
      <c r="AT1724" s="42"/>
      <c r="AU1724" s="41"/>
      <c r="AV1724" s="42"/>
      <c r="AZ1724" s="43"/>
      <c r="BA1724" s="43"/>
      <c r="BB1724" s="43"/>
      <c r="BC1724" s="43"/>
      <c r="BD1724" s="43"/>
    </row>
    <row r="1725" spans="2:56" s="15" customFormat="1" ht="15.75">
      <c r="B1725" s="45"/>
      <c r="C1725" s="45"/>
      <c r="D1725" s="46"/>
      <c r="E1725" s="46"/>
      <c r="K1725" s="47"/>
      <c r="AH1725" s="42"/>
      <c r="AI1725" s="42"/>
      <c r="AJ1725" s="42"/>
      <c r="AK1725" s="42"/>
      <c r="AL1725" s="42"/>
      <c r="AM1725" s="42"/>
      <c r="AN1725" s="42"/>
      <c r="AO1725" s="42"/>
      <c r="AP1725" s="42"/>
      <c r="AQ1725" s="42"/>
      <c r="AR1725" s="42"/>
      <c r="AS1725" s="42"/>
      <c r="AT1725" s="42"/>
      <c r="AU1725" s="41"/>
      <c r="AV1725" s="42"/>
      <c r="AZ1725" s="43"/>
      <c r="BA1725" s="43"/>
      <c r="BB1725" s="43"/>
      <c r="BC1725" s="43"/>
      <c r="BD1725" s="43"/>
    </row>
    <row r="1726" spans="2:56" s="15" customFormat="1" ht="15.75">
      <c r="B1726" s="45"/>
      <c r="C1726" s="45"/>
      <c r="D1726" s="46"/>
      <c r="E1726" s="46"/>
      <c r="K1726" s="47"/>
      <c r="AH1726" s="42"/>
      <c r="AI1726" s="42"/>
      <c r="AJ1726" s="42"/>
      <c r="AK1726" s="42"/>
      <c r="AL1726" s="42"/>
      <c r="AM1726" s="42"/>
      <c r="AN1726" s="42"/>
      <c r="AO1726" s="42"/>
      <c r="AP1726" s="42"/>
      <c r="AQ1726" s="42"/>
      <c r="AR1726" s="42"/>
      <c r="AS1726" s="42"/>
      <c r="AT1726" s="42"/>
      <c r="AU1726" s="41"/>
      <c r="AV1726" s="42"/>
      <c r="AZ1726" s="43"/>
      <c r="BA1726" s="43"/>
      <c r="BB1726" s="43"/>
      <c r="BC1726" s="43"/>
      <c r="BD1726" s="43"/>
    </row>
    <row r="1727" spans="2:56" s="15" customFormat="1" ht="15.75">
      <c r="B1727" s="45"/>
      <c r="C1727" s="45"/>
      <c r="D1727" s="46"/>
      <c r="E1727" s="46"/>
      <c r="K1727" s="47"/>
      <c r="AH1727" s="42"/>
      <c r="AI1727" s="42"/>
      <c r="AJ1727" s="42"/>
      <c r="AK1727" s="42"/>
      <c r="AL1727" s="42"/>
      <c r="AM1727" s="42"/>
      <c r="AN1727" s="42"/>
      <c r="AO1727" s="42"/>
      <c r="AP1727" s="42"/>
      <c r="AQ1727" s="42"/>
      <c r="AR1727" s="42"/>
      <c r="AS1727" s="42"/>
      <c r="AT1727" s="42"/>
      <c r="AU1727" s="41"/>
      <c r="AV1727" s="42"/>
      <c r="AZ1727" s="43"/>
      <c r="BA1727" s="43"/>
      <c r="BB1727" s="43"/>
      <c r="BC1727" s="43"/>
      <c r="BD1727" s="43"/>
    </row>
    <row r="1728" spans="2:56" s="15" customFormat="1" ht="15.75">
      <c r="B1728" s="45"/>
      <c r="C1728" s="45"/>
      <c r="D1728" s="46"/>
      <c r="E1728" s="46"/>
      <c r="K1728" s="47"/>
      <c r="AH1728" s="42"/>
      <c r="AI1728" s="42"/>
      <c r="AJ1728" s="42"/>
      <c r="AK1728" s="42"/>
      <c r="AL1728" s="42"/>
      <c r="AM1728" s="42"/>
      <c r="AN1728" s="42"/>
      <c r="AO1728" s="42"/>
      <c r="AP1728" s="42"/>
      <c r="AQ1728" s="42"/>
      <c r="AR1728" s="42"/>
      <c r="AS1728" s="42"/>
      <c r="AT1728" s="42"/>
      <c r="AU1728" s="41"/>
      <c r="AV1728" s="42"/>
      <c r="AZ1728" s="43"/>
      <c r="BA1728" s="43"/>
      <c r="BB1728" s="43"/>
      <c r="BC1728" s="43"/>
      <c r="BD1728" s="43"/>
    </row>
    <row r="1729" spans="2:56" s="15" customFormat="1" ht="15.75">
      <c r="B1729" s="45"/>
      <c r="C1729" s="45"/>
      <c r="D1729" s="46"/>
      <c r="E1729" s="46"/>
      <c r="K1729" s="47"/>
      <c r="AH1729" s="42"/>
      <c r="AI1729" s="42"/>
      <c r="AJ1729" s="42"/>
      <c r="AK1729" s="42"/>
      <c r="AL1729" s="42"/>
      <c r="AM1729" s="42"/>
      <c r="AN1729" s="42"/>
      <c r="AO1729" s="42"/>
      <c r="AP1729" s="42"/>
      <c r="AQ1729" s="42"/>
      <c r="AR1729" s="42"/>
      <c r="AS1729" s="42"/>
      <c r="AT1729" s="42"/>
      <c r="AU1729" s="41"/>
      <c r="AV1729" s="42"/>
      <c r="AZ1729" s="43"/>
      <c r="BA1729" s="43"/>
      <c r="BB1729" s="43"/>
      <c r="BC1729" s="43"/>
      <c r="BD1729" s="43"/>
    </row>
    <row r="1730" spans="2:56" s="15" customFormat="1" ht="15.75">
      <c r="B1730" s="45"/>
      <c r="C1730" s="45"/>
      <c r="D1730" s="46"/>
      <c r="E1730" s="46"/>
      <c r="K1730" s="47"/>
      <c r="AH1730" s="42"/>
      <c r="AI1730" s="42"/>
      <c r="AJ1730" s="42"/>
      <c r="AK1730" s="42"/>
      <c r="AL1730" s="42"/>
      <c r="AM1730" s="42"/>
      <c r="AN1730" s="42"/>
      <c r="AO1730" s="42"/>
      <c r="AP1730" s="42"/>
      <c r="AQ1730" s="42"/>
      <c r="AR1730" s="42"/>
      <c r="AS1730" s="42"/>
      <c r="AT1730" s="42"/>
      <c r="AU1730" s="41"/>
      <c r="AV1730" s="42"/>
      <c r="AZ1730" s="43"/>
      <c r="BA1730" s="43"/>
      <c r="BB1730" s="43"/>
      <c r="BC1730" s="43"/>
      <c r="BD1730" s="43"/>
    </row>
    <row r="1731" spans="2:56" s="15" customFormat="1" ht="15.75">
      <c r="B1731" s="45"/>
      <c r="C1731" s="45"/>
      <c r="D1731" s="46"/>
      <c r="E1731" s="46"/>
      <c r="K1731" s="47"/>
      <c r="AH1731" s="42"/>
      <c r="AI1731" s="42"/>
      <c r="AJ1731" s="42"/>
      <c r="AK1731" s="42"/>
      <c r="AL1731" s="42"/>
      <c r="AM1731" s="42"/>
      <c r="AN1731" s="42"/>
      <c r="AO1731" s="42"/>
      <c r="AP1731" s="42"/>
      <c r="AQ1731" s="42"/>
      <c r="AR1731" s="42"/>
      <c r="AS1731" s="42"/>
      <c r="AT1731" s="42"/>
      <c r="AU1731" s="41"/>
      <c r="AV1731" s="42"/>
      <c r="AZ1731" s="43"/>
      <c r="BA1731" s="43"/>
      <c r="BB1731" s="43"/>
      <c r="BC1731" s="43"/>
      <c r="BD1731" s="43"/>
    </row>
    <row r="1732" spans="2:56" s="15" customFormat="1" ht="15.75">
      <c r="B1732" s="45"/>
      <c r="C1732" s="45"/>
      <c r="D1732" s="46"/>
      <c r="E1732" s="46"/>
      <c r="K1732" s="47"/>
      <c r="AH1732" s="42"/>
      <c r="AI1732" s="42"/>
      <c r="AJ1732" s="42"/>
      <c r="AK1732" s="42"/>
      <c r="AL1732" s="42"/>
      <c r="AM1732" s="42"/>
      <c r="AN1732" s="42"/>
      <c r="AO1732" s="42"/>
      <c r="AP1732" s="42"/>
      <c r="AQ1732" s="42"/>
      <c r="AR1732" s="42"/>
      <c r="AS1732" s="42"/>
      <c r="AT1732" s="42"/>
      <c r="AU1732" s="41"/>
      <c r="AV1732" s="42"/>
      <c r="AZ1732" s="43"/>
      <c r="BA1732" s="43"/>
      <c r="BB1732" s="43"/>
      <c r="BC1732" s="43"/>
      <c r="BD1732" s="43"/>
    </row>
    <row r="1733" spans="2:56" s="15" customFormat="1" ht="15.75">
      <c r="B1733" s="45"/>
      <c r="C1733" s="45"/>
      <c r="D1733" s="46"/>
      <c r="E1733" s="46"/>
      <c r="K1733" s="47"/>
      <c r="AH1733" s="42"/>
      <c r="AI1733" s="42"/>
      <c r="AJ1733" s="42"/>
      <c r="AK1733" s="42"/>
      <c r="AL1733" s="42"/>
      <c r="AM1733" s="42"/>
      <c r="AN1733" s="42"/>
      <c r="AO1733" s="42"/>
      <c r="AP1733" s="42"/>
      <c r="AQ1733" s="42"/>
      <c r="AR1733" s="42"/>
      <c r="AS1733" s="42"/>
      <c r="AT1733" s="42"/>
      <c r="AU1733" s="41"/>
      <c r="AV1733" s="42"/>
      <c r="AZ1733" s="43"/>
      <c r="BA1733" s="43"/>
      <c r="BB1733" s="43"/>
      <c r="BC1733" s="43"/>
      <c r="BD1733" s="43"/>
    </row>
    <row r="1734" spans="2:56" s="15" customFormat="1" ht="15.75">
      <c r="B1734" s="45"/>
      <c r="C1734" s="45"/>
      <c r="D1734" s="46"/>
      <c r="E1734" s="46"/>
      <c r="K1734" s="47"/>
      <c r="AH1734" s="42"/>
      <c r="AI1734" s="42"/>
      <c r="AJ1734" s="42"/>
      <c r="AK1734" s="42"/>
      <c r="AL1734" s="42"/>
      <c r="AM1734" s="42"/>
      <c r="AN1734" s="42"/>
      <c r="AO1734" s="42"/>
      <c r="AP1734" s="42"/>
      <c r="AQ1734" s="42"/>
      <c r="AR1734" s="42"/>
      <c r="AS1734" s="42"/>
      <c r="AT1734" s="42"/>
      <c r="AU1734" s="41"/>
      <c r="AV1734" s="42"/>
      <c r="AZ1734" s="43"/>
      <c r="BA1734" s="43"/>
      <c r="BB1734" s="43"/>
      <c r="BC1734" s="43"/>
      <c r="BD1734" s="43"/>
    </row>
    <row r="1735" spans="2:56" s="15" customFormat="1" ht="15.75">
      <c r="B1735" s="45"/>
      <c r="C1735" s="45"/>
      <c r="D1735" s="46"/>
      <c r="E1735" s="46"/>
      <c r="K1735" s="47"/>
      <c r="AH1735" s="42"/>
      <c r="AI1735" s="42"/>
      <c r="AJ1735" s="42"/>
      <c r="AK1735" s="42"/>
      <c r="AL1735" s="42"/>
      <c r="AM1735" s="42"/>
      <c r="AN1735" s="42"/>
      <c r="AO1735" s="42"/>
      <c r="AP1735" s="42"/>
      <c r="AQ1735" s="42"/>
      <c r="AR1735" s="42"/>
      <c r="AS1735" s="42"/>
      <c r="AT1735" s="42"/>
      <c r="AU1735" s="41"/>
      <c r="AV1735" s="42"/>
      <c r="AZ1735" s="43"/>
      <c r="BA1735" s="43"/>
      <c r="BB1735" s="43"/>
      <c r="BC1735" s="43"/>
      <c r="BD1735" s="43"/>
    </row>
    <row r="1736" spans="2:56" s="15" customFormat="1" ht="15.75">
      <c r="B1736" s="45"/>
      <c r="C1736" s="45"/>
      <c r="D1736" s="46"/>
      <c r="E1736" s="46"/>
      <c r="K1736" s="47"/>
      <c r="AH1736" s="42"/>
      <c r="AI1736" s="42"/>
      <c r="AJ1736" s="42"/>
      <c r="AK1736" s="42"/>
      <c r="AL1736" s="42"/>
      <c r="AM1736" s="42"/>
      <c r="AN1736" s="42"/>
      <c r="AO1736" s="42"/>
      <c r="AP1736" s="42"/>
      <c r="AQ1736" s="42"/>
      <c r="AR1736" s="42"/>
      <c r="AS1736" s="42"/>
      <c r="AT1736" s="42"/>
      <c r="AU1736" s="41"/>
      <c r="AV1736" s="42"/>
      <c r="AZ1736" s="43"/>
      <c r="BA1736" s="43"/>
      <c r="BB1736" s="43"/>
      <c r="BC1736" s="43"/>
      <c r="BD1736" s="43"/>
    </row>
    <row r="1737" spans="2:56" s="15" customFormat="1" ht="15.75">
      <c r="B1737" s="45"/>
      <c r="C1737" s="45"/>
      <c r="D1737" s="46"/>
      <c r="E1737" s="46"/>
      <c r="K1737" s="47"/>
      <c r="AH1737" s="42"/>
      <c r="AI1737" s="42"/>
      <c r="AJ1737" s="42"/>
      <c r="AK1737" s="42"/>
      <c r="AL1737" s="42"/>
      <c r="AM1737" s="42"/>
      <c r="AN1737" s="42"/>
      <c r="AO1737" s="42"/>
      <c r="AP1737" s="42"/>
      <c r="AQ1737" s="42"/>
      <c r="AR1737" s="42"/>
      <c r="AS1737" s="42"/>
      <c r="AT1737" s="42"/>
      <c r="AU1737" s="41"/>
      <c r="AV1737" s="42"/>
      <c r="AZ1737" s="43"/>
      <c r="BA1737" s="43"/>
      <c r="BB1737" s="43"/>
      <c r="BC1737" s="43"/>
      <c r="BD1737" s="43"/>
    </row>
    <row r="1738" spans="2:56" s="15" customFormat="1" ht="15.75">
      <c r="B1738" s="45"/>
      <c r="C1738" s="45"/>
      <c r="D1738" s="46"/>
      <c r="E1738" s="46"/>
      <c r="K1738" s="47"/>
      <c r="AH1738" s="42"/>
      <c r="AI1738" s="42"/>
      <c r="AJ1738" s="42"/>
      <c r="AK1738" s="42"/>
      <c r="AL1738" s="42"/>
      <c r="AM1738" s="42"/>
      <c r="AN1738" s="42"/>
      <c r="AO1738" s="42"/>
      <c r="AP1738" s="42"/>
      <c r="AQ1738" s="42"/>
      <c r="AR1738" s="42"/>
      <c r="AS1738" s="42"/>
      <c r="AT1738" s="42"/>
      <c r="AU1738" s="41"/>
      <c r="AV1738" s="42"/>
      <c r="AZ1738" s="43"/>
      <c r="BA1738" s="43"/>
      <c r="BB1738" s="43"/>
      <c r="BC1738" s="43"/>
      <c r="BD1738" s="43"/>
    </row>
    <row r="1739" spans="2:56" s="15" customFormat="1" ht="15.75">
      <c r="B1739" s="45"/>
      <c r="C1739" s="45"/>
      <c r="D1739" s="46"/>
      <c r="E1739" s="46"/>
      <c r="K1739" s="47"/>
      <c r="AH1739" s="42"/>
      <c r="AI1739" s="42"/>
      <c r="AJ1739" s="42"/>
      <c r="AK1739" s="42"/>
      <c r="AL1739" s="42"/>
      <c r="AM1739" s="42"/>
      <c r="AN1739" s="42"/>
      <c r="AO1739" s="42"/>
      <c r="AP1739" s="42"/>
      <c r="AQ1739" s="42"/>
      <c r="AR1739" s="42"/>
      <c r="AS1739" s="42"/>
      <c r="AT1739" s="42"/>
      <c r="AU1739" s="41"/>
      <c r="AV1739" s="42"/>
      <c r="AZ1739" s="43"/>
      <c r="BA1739" s="43"/>
      <c r="BB1739" s="43"/>
      <c r="BC1739" s="43"/>
      <c r="BD1739" s="43"/>
    </row>
    <row r="1740" spans="2:56" s="15" customFormat="1" ht="15.75">
      <c r="B1740" s="45"/>
      <c r="C1740" s="45"/>
      <c r="D1740" s="46"/>
      <c r="E1740" s="46"/>
      <c r="K1740" s="47"/>
      <c r="AH1740" s="42"/>
      <c r="AI1740" s="42"/>
      <c r="AJ1740" s="42"/>
      <c r="AK1740" s="42"/>
      <c r="AL1740" s="42"/>
      <c r="AM1740" s="42"/>
      <c r="AN1740" s="42"/>
      <c r="AO1740" s="42"/>
      <c r="AP1740" s="42"/>
      <c r="AQ1740" s="42"/>
      <c r="AR1740" s="42"/>
      <c r="AS1740" s="42"/>
      <c r="AT1740" s="42"/>
      <c r="AU1740" s="41"/>
      <c r="AV1740" s="42"/>
      <c r="AZ1740" s="43"/>
      <c r="BA1740" s="43"/>
      <c r="BB1740" s="43"/>
      <c r="BC1740" s="43"/>
      <c r="BD1740" s="43"/>
    </row>
    <row r="1741" spans="2:56" s="15" customFormat="1" ht="15.75">
      <c r="B1741" s="45"/>
      <c r="C1741" s="45"/>
      <c r="D1741" s="46"/>
      <c r="E1741" s="46"/>
      <c r="K1741" s="47"/>
      <c r="AH1741" s="42"/>
      <c r="AI1741" s="42"/>
      <c r="AJ1741" s="42"/>
      <c r="AK1741" s="42"/>
      <c r="AL1741" s="42"/>
      <c r="AM1741" s="42"/>
      <c r="AN1741" s="42"/>
      <c r="AO1741" s="42"/>
      <c r="AP1741" s="42"/>
      <c r="AQ1741" s="42"/>
      <c r="AR1741" s="42"/>
      <c r="AS1741" s="42"/>
      <c r="AT1741" s="42"/>
      <c r="AU1741" s="41"/>
      <c r="AV1741" s="42"/>
      <c r="AZ1741" s="43"/>
      <c r="BA1741" s="43"/>
      <c r="BB1741" s="43"/>
      <c r="BC1741" s="43"/>
      <c r="BD1741" s="43"/>
    </row>
    <row r="1742" spans="2:56" s="15" customFormat="1" ht="15.75">
      <c r="B1742" s="45"/>
      <c r="C1742" s="45"/>
      <c r="D1742" s="46"/>
      <c r="E1742" s="46"/>
      <c r="K1742" s="47"/>
      <c r="AH1742" s="42"/>
      <c r="AI1742" s="42"/>
      <c r="AJ1742" s="42"/>
      <c r="AK1742" s="42"/>
      <c r="AL1742" s="42"/>
      <c r="AM1742" s="42"/>
      <c r="AN1742" s="42"/>
      <c r="AO1742" s="42"/>
      <c r="AP1742" s="42"/>
      <c r="AQ1742" s="42"/>
      <c r="AR1742" s="42"/>
      <c r="AS1742" s="42"/>
      <c r="AT1742" s="42"/>
      <c r="AU1742" s="41"/>
      <c r="AV1742" s="42"/>
      <c r="AZ1742" s="43"/>
      <c r="BA1742" s="43"/>
      <c r="BB1742" s="43"/>
      <c r="BC1742" s="43"/>
      <c r="BD1742" s="43"/>
    </row>
    <row r="1743" spans="2:56" s="15" customFormat="1" ht="15.75">
      <c r="B1743" s="45"/>
      <c r="C1743" s="45"/>
      <c r="D1743" s="46"/>
      <c r="E1743" s="46"/>
      <c r="K1743" s="47"/>
      <c r="AH1743" s="42"/>
      <c r="AI1743" s="42"/>
      <c r="AJ1743" s="42"/>
      <c r="AK1743" s="42"/>
      <c r="AL1743" s="42"/>
      <c r="AM1743" s="42"/>
      <c r="AN1743" s="42"/>
      <c r="AO1743" s="42"/>
      <c r="AP1743" s="42"/>
      <c r="AQ1743" s="42"/>
      <c r="AR1743" s="42"/>
      <c r="AS1743" s="42"/>
      <c r="AT1743" s="42"/>
      <c r="AU1743" s="41"/>
      <c r="AV1743" s="42"/>
      <c r="AZ1743" s="43"/>
      <c r="BA1743" s="43"/>
      <c r="BB1743" s="43"/>
      <c r="BC1743" s="43"/>
      <c r="BD1743" s="43"/>
    </row>
    <row r="1744" spans="2:56" s="15" customFormat="1" ht="15.75">
      <c r="B1744" s="45"/>
      <c r="C1744" s="45"/>
      <c r="D1744" s="46"/>
      <c r="E1744" s="46"/>
      <c r="K1744" s="47"/>
      <c r="AH1744" s="42"/>
      <c r="AI1744" s="42"/>
      <c r="AJ1744" s="42"/>
      <c r="AK1744" s="42"/>
      <c r="AL1744" s="42"/>
      <c r="AM1744" s="42"/>
      <c r="AN1744" s="42"/>
      <c r="AO1744" s="42"/>
      <c r="AP1744" s="42"/>
      <c r="AQ1744" s="42"/>
      <c r="AR1744" s="42"/>
      <c r="AS1744" s="42"/>
      <c r="AT1744" s="42"/>
      <c r="AU1744" s="41"/>
      <c r="AV1744" s="42"/>
      <c r="AZ1744" s="43"/>
      <c r="BA1744" s="43"/>
      <c r="BB1744" s="43"/>
      <c r="BC1744" s="43"/>
      <c r="BD1744" s="43"/>
    </row>
    <row r="1745" spans="2:56" s="15" customFormat="1" ht="15.75">
      <c r="B1745" s="45"/>
      <c r="C1745" s="45"/>
      <c r="D1745" s="46"/>
      <c r="E1745" s="46"/>
      <c r="K1745" s="47"/>
      <c r="AH1745" s="42"/>
      <c r="AI1745" s="42"/>
      <c r="AJ1745" s="42"/>
      <c r="AK1745" s="42"/>
      <c r="AL1745" s="42"/>
      <c r="AM1745" s="42"/>
      <c r="AN1745" s="42"/>
      <c r="AO1745" s="42"/>
      <c r="AP1745" s="42"/>
      <c r="AQ1745" s="42"/>
      <c r="AR1745" s="42"/>
      <c r="AS1745" s="42"/>
      <c r="AT1745" s="42"/>
      <c r="AU1745" s="41"/>
      <c r="AV1745" s="42"/>
      <c r="AZ1745" s="43"/>
      <c r="BA1745" s="43"/>
      <c r="BB1745" s="43"/>
      <c r="BC1745" s="43"/>
      <c r="BD1745" s="43"/>
    </row>
    <row r="1746" spans="2:56" s="15" customFormat="1" ht="15.75">
      <c r="B1746" s="45"/>
      <c r="C1746" s="45"/>
      <c r="D1746" s="46"/>
      <c r="E1746" s="46"/>
      <c r="K1746" s="47"/>
      <c r="AH1746" s="42"/>
      <c r="AI1746" s="42"/>
      <c r="AJ1746" s="42"/>
      <c r="AK1746" s="42"/>
      <c r="AL1746" s="42"/>
      <c r="AM1746" s="42"/>
      <c r="AN1746" s="42"/>
      <c r="AO1746" s="42"/>
      <c r="AP1746" s="42"/>
      <c r="AQ1746" s="42"/>
      <c r="AR1746" s="42"/>
      <c r="AS1746" s="42"/>
      <c r="AT1746" s="42"/>
      <c r="AU1746" s="41"/>
      <c r="AV1746" s="42"/>
      <c r="AZ1746" s="43"/>
      <c r="BA1746" s="43"/>
      <c r="BB1746" s="43"/>
      <c r="BC1746" s="43"/>
      <c r="BD1746" s="43"/>
    </row>
    <row r="1747" spans="2:56" s="15" customFormat="1" ht="15.75">
      <c r="B1747" s="45"/>
      <c r="C1747" s="45"/>
      <c r="D1747" s="46"/>
      <c r="E1747" s="46"/>
      <c r="K1747" s="47"/>
      <c r="AH1747" s="42"/>
      <c r="AI1747" s="42"/>
      <c r="AJ1747" s="42"/>
      <c r="AK1747" s="42"/>
      <c r="AL1747" s="42"/>
      <c r="AM1747" s="42"/>
      <c r="AN1747" s="42"/>
      <c r="AO1747" s="42"/>
      <c r="AP1747" s="42"/>
      <c r="AQ1747" s="42"/>
      <c r="AR1747" s="42"/>
      <c r="AS1747" s="42"/>
      <c r="AT1747" s="42"/>
      <c r="AU1747" s="41"/>
      <c r="AV1747" s="42"/>
      <c r="AZ1747" s="43"/>
      <c r="BA1747" s="43"/>
      <c r="BB1747" s="43"/>
      <c r="BC1747" s="43"/>
      <c r="BD1747" s="43"/>
    </row>
    <row r="1748" spans="2:56" s="15" customFormat="1" ht="15.75">
      <c r="B1748" s="45"/>
      <c r="C1748" s="45"/>
      <c r="D1748" s="46"/>
      <c r="E1748" s="46"/>
      <c r="K1748" s="47"/>
      <c r="AH1748" s="42"/>
      <c r="AI1748" s="42"/>
      <c r="AJ1748" s="42"/>
      <c r="AK1748" s="42"/>
      <c r="AL1748" s="42"/>
      <c r="AM1748" s="42"/>
      <c r="AN1748" s="42"/>
      <c r="AO1748" s="42"/>
      <c r="AP1748" s="42"/>
      <c r="AQ1748" s="42"/>
      <c r="AR1748" s="42"/>
      <c r="AS1748" s="42"/>
      <c r="AT1748" s="42"/>
      <c r="AU1748" s="41"/>
      <c r="AV1748" s="42"/>
      <c r="AZ1748" s="43"/>
      <c r="BA1748" s="43"/>
      <c r="BB1748" s="43"/>
      <c r="BC1748" s="43"/>
      <c r="BD1748" s="43"/>
    </row>
    <row r="1749" spans="2:56" s="15" customFormat="1" ht="15.75">
      <c r="B1749" s="45"/>
      <c r="C1749" s="45"/>
      <c r="D1749" s="46"/>
      <c r="E1749" s="46"/>
      <c r="K1749" s="47"/>
      <c r="AH1749" s="42"/>
      <c r="AI1749" s="42"/>
      <c r="AJ1749" s="42"/>
      <c r="AK1749" s="42"/>
      <c r="AL1749" s="42"/>
      <c r="AM1749" s="42"/>
      <c r="AN1749" s="42"/>
      <c r="AO1749" s="42"/>
      <c r="AP1749" s="42"/>
      <c r="AQ1749" s="42"/>
      <c r="AR1749" s="42"/>
      <c r="AS1749" s="42"/>
      <c r="AT1749" s="42"/>
      <c r="AU1749" s="41"/>
      <c r="AV1749" s="42"/>
      <c r="AZ1749" s="43"/>
      <c r="BA1749" s="43"/>
      <c r="BB1749" s="43"/>
      <c r="BC1749" s="43"/>
      <c r="BD1749" s="43"/>
    </row>
    <row r="1750" spans="2:56" s="15" customFormat="1" ht="15.75">
      <c r="B1750" s="45"/>
      <c r="C1750" s="45"/>
      <c r="D1750" s="46"/>
      <c r="E1750" s="46"/>
      <c r="K1750" s="47"/>
      <c r="AH1750" s="42"/>
      <c r="AI1750" s="42"/>
      <c r="AJ1750" s="42"/>
      <c r="AK1750" s="42"/>
      <c r="AL1750" s="42"/>
      <c r="AM1750" s="42"/>
      <c r="AN1750" s="42"/>
      <c r="AO1750" s="42"/>
      <c r="AP1750" s="42"/>
      <c r="AQ1750" s="42"/>
      <c r="AR1750" s="42"/>
      <c r="AS1750" s="42"/>
      <c r="AT1750" s="42"/>
      <c r="AU1750" s="41"/>
      <c r="AV1750" s="42"/>
      <c r="AZ1750" s="43"/>
      <c r="BA1750" s="43"/>
      <c r="BB1750" s="43"/>
      <c r="BC1750" s="43"/>
      <c r="BD1750" s="43"/>
    </row>
    <row r="1751" spans="2:56" s="15" customFormat="1" ht="15.75">
      <c r="B1751" s="45"/>
      <c r="C1751" s="45"/>
      <c r="D1751" s="46"/>
      <c r="E1751" s="46"/>
      <c r="K1751" s="47"/>
      <c r="AH1751" s="42"/>
      <c r="AI1751" s="42"/>
      <c r="AJ1751" s="42"/>
      <c r="AK1751" s="42"/>
      <c r="AL1751" s="42"/>
      <c r="AM1751" s="42"/>
      <c r="AN1751" s="42"/>
      <c r="AO1751" s="42"/>
      <c r="AP1751" s="42"/>
      <c r="AQ1751" s="42"/>
      <c r="AR1751" s="42"/>
      <c r="AS1751" s="42"/>
      <c r="AT1751" s="42"/>
      <c r="AU1751" s="41"/>
      <c r="AV1751" s="42"/>
      <c r="AZ1751" s="43"/>
      <c r="BA1751" s="43"/>
      <c r="BB1751" s="43"/>
      <c r="BC1751" s="43"/>
      <c r="BD1751" s="43"/>
    </row>
    <row r="1752" spans="2:56" s="15" customFormat="1" ht="15.75">
      <c r="B1752" s="45"/>
      <c r="C1752" s="45"/>
      <c r="D1752" s="46"/>
      <c r="E1752" s="46"/>
      <c r="K1752" s="47"/>
      <c r="AH1752" s="42"/>
      <c r="AI1752" s="42"/>
      <c r="AJ1752" s="42"/>
      <c r="AK1752" s="42"/>
      <c r="AL1752" s="42"/>
      <c r="AM1752" s="42"/>
      <c r="AN1752" s="42"/>
      <c r="AO1752" s="42"/>
      <c r="AP1752" s="42"/>
      <c r="AQ1752" s="42"/>
      <c r="AR1752" s="42"/>
      <c r="AS1752" s="42"/>
      <c r="AT1752" s="42"/>
      <c r="AU1752" s="41"/>
      <c r="AV1752" s="42"/>
      <c r="AZ1752" s="43"/>
      <c r="BA1752" s="43"/>
      <c r="BB1752" s="43"/>
      <c r="BC1752" s="43"/>
      <c r="BD1752" s="43"/>
    </row>
    <row r="1753" spans="2:56" s="15" customFormat="1" ht="15.75">
      <c r="B1753" s="45"/>
      <c r="C1753" s="45"/>
      <c r="D1753" s="46"/>
      <c r="E1753" s="46"/>
      <c r="K1753" s="47"/>
      <c r="AH1753" s="42"/>
      <c r="AI1753" s="42"/>
      <c r="AJ1753" s="42"/>
      <c r="AK1753" s="42"/>
      <c r="AL1753" s="42"/>
      <c r="AM1753" s="42"/>
      <c r="AN1753" s="42"/>
      <c r="AO1753" s="42"/>
      <c r="AP1753" s="42"/>
      <c r="AQ1753" s="42"/>
      <c r="AR1753" s="42"/>
      <c r="AS1753" s="42"/>
      <c r="AT1753" s="42"/>
      <c r="AU1753" s="41"/>
      <c r="AV1753" s="42"/>
      <c r="AZ1753" s="43"/>
      <c r="BA1753" s="43"/>
      <c r="BB1753" s="43"/>
      <c r="BC1753" s="43"/>
      <c r="BD1753" s="43"/>
    </row>
    <row r="1754" spans="2:56" s="15" customFormat="1" ht="15.75">
      <c r="B1754" s="45"/>
      <c r="C1754" s="45"/>
      <c r="D1754" s="46"/>
      <c r="E1754" s="46"/>
      <c r="K1754" s="47"/>
      <c r="AH1754" s="42"/>
      <c r="AI1754" s="42"/>
      <c r="AJ1754" s="42"/>
      <c r="AK1754" s="42"/>
      <c r="AL1754" s="42"/>
      <c r="AM1754" s="42"/>
      <c r="AN1754" s="42"/>
      <c r="AO1754" s="42"/>
      <c r="AP1754" s="42"/>
      <c r="AQ1754" s="42"/>
      <c r="AR1754" s="42"/>
      <c r="AS1754" s="42"/>
      <c r="AT1754" s="42"/>
      <c r="AU1754" s="41"/>
      <c r="AV1754" s="42"/>
      <c r="AZ1754" s="43"/>
      <c r="BA1754" s="43"/>
      <c r="BB1754" s="43"/>
      <c r="BC1754" s="43"/>
      <c r="BD1754" s="43"/>
    </row>
    <row r="1755" spans="2:56" s="15" customFormat="1" ht="15.75">
      <c r="B1755" s="45"/>
      <c r="C1755" s="45"/>
      <c r="D1755" s="46"/>
      <c r="E1755" s="46"/>
      <c r="K1755" s="47"/>
      <c r="AH1755" s="42"/>
      <c r="AI1755" s="42"/>
      <c r="AJ1755" s="42"/>
      <c r="AK1755" s="42"/>
      <c r="AL1755" s="42"/>
      <c r="AM1755" s="42"/>
      <c r="AN1755" s="42"/>
      <c r="AO1755" s="42"/>
      <c r="AP1755" s="42"/>
      <c r="AQ1755" s="42"/>
      <c r="AR1755" s="42"/>
      <c r="AS1755" s="42"/>
      <c r="AT1755" s="42"/>
      <c r="AU1755" s="41"/>
      <c r="AV1755" s="42"/>
      <c r="AZ1755" s="43"/>
      <c r="BA1755" s="43"/>
      <c r="BB1755" s="43"/>
      <c r="BC1755" s="43"/>
      <c r="BD1755" s="43"/>
    </row>
    <row r="1756" spans="2:56" s="15" customFormat="1" ht="15.75">
      <c r="B1756" s="45"/>
      <c r="C1756" s="45"/>
      <c r="D1756" s="46"/>
      <c r="E1756" s="46"/>
      <c r="K1756" s="47"/>
      <c r="AH1756" s="42"/>
      <c r="AI1756" s="42"/>
      <c r="AJ1756" s="42"/>
      <c r="AK1756" s="42"/>
      <c r="AL1756" s="42"/>
      <c r="AM1756" s="42"/>
      <c r="AN1756" s="42"/>
      <c r="AO1756" s="42"/>
      <c r="AP1756" s="42"/>
      <c r="AQ1756" s="42"/>
      <c r="AR1756" s="42"/>
      <c r="AS1756" s="42"/>
      <c r="AT1756" s="42"/>
      <c r="AU1756" s="41"/>
      <c r="AV1756" s="42"/>
      <c r="AZ1756" s="43"/>
      <c r="BA1756" s="43"/>
      <c r="BB1756" s="43"/>
      <c r="BC1756" s="43"/>
      <c r="BD1756" s="43"/>
    </row>
    <row r="1757" spans="2:56" s="15" customFormat="1" ht="15.75">
      <c r="B1757" s="45"/>
      <c r="C1757" s="45"/>
      <c r="D1757" s="46"/>
      <c r="E1757" s="46"/>
      <c r="K1757" s="47"/>
      <c r="AH1757" s="42"/>
      <c r="AI1757" s="42"/>
      <c r="AJ1757" s="42"/>
      <c r="AK1757" s="42"/>
      <c r="AL1757" s="42"/>
      <c r="AM1757" s="42"/>
      <c r="AN1757" s="42"/>
      <c r="AO1757" s="42"/>
      <c r="AP1757" s="42"/>
      <c r="AQ1757" s="42"/>
      <c r="AR1757" s="42"/>
      <c r="AS1757" s="42"/>
      <c r="AT1757" s="42"/>
      <c r="AU1757" s="41"/>
      <c r="AV1757" s="42"/>
      <c r="AZ1757" s="43"/>
      <c r="BA1757" s="43"/>
      <c r="BB1757" s="43"/>
      <c r="BC1757" s="43"/>
      <c r="BD1757" s="43"/>
    </row>
    <row r="1758" spans="2:56" s="15" customFormat="1" ht="15.75">
      <c r="B1758" s="45"/>
      <c r="C1758" s="45"/>
      <c r="D1758" s="46"/>
      <c r="E1758" s="46"/>
      <c r="K1758" s="47"/>
      <c r="AH1758" s="42"/>
      <c r="AI1758" s="42"/>
      <c r="AJ1758" s="42"/>
      <c r="AK1758" s="42"/>
      <c r="AL1758" s="42"/>
      <c r="AM1758" s="42"/>
      <c r="AN1758" s="42"/>
      <c r="AO1758" s="42"/>
      <c r="AP1758" s="42"/>
      <c r="AQ1758" s="42"/>
      <c r="AR1758" s="42"/>
      <c r="AS1758" s="42"/>
      <c r="AT1758" s="42"/>
      <c r="AU1758" s="41"/>
      <c r="AV1758" s="42"/>
      <c r="AZ1758" s="43"/>
      <c r="BA1758" s="43"/>
      <c r="BB1758" s="43"/>
      <c r="BC1758" s="43"/>
      <c r="BD1758" s="43"/>
    </row>
    <row r="1759" spans="2:56" s="15" customFormat="1" ht="15.75">
      <c r="B1759" s="45"/>
      <c r="C1759" s="45"/>
      <c r="D1759" s="46"/>
      <c r="E1759" s="46"/>
      <c r="K1759" s="47"/>
      <c r="AH1759" s="42"/>
      <c r="AI1759" s="42"/>
      <c r="AJ1759" s="42"/>
      <c r="AK1759" s="42"/>
      <c r="AL1759" s="42"/>
      <c r="AM1759" s="42"/>
      <c r="AN1759" s="42"/>
      <c r="AO1759" s="42"/>
      <c r="AP1759" s="42"/>
      <c r="AQ1759" s="42"/>
      <c r="AR1759" s="42"/>
      <c r="AS1759" s="42"/>
      <c r="AT1759" s="42"/>
      <c r="AU1759" s="41"/>
      <c r="AV1759" s="42"/>
      <c r="AZ1759" s="43"/>
      <c r="BA1759" s="43"/>
      <c r="BB1759" s="43"/>
      <c r="BC1759" s="43"/>
      <c r="BD1759" s="43"/>
    </row>
    <row r="1760" spans="2:56" s="15" customFormat="1" ht="15.75">
      <c r="B1760" s="45"/>
      <c r="C1760" s="45"/>
      <c r="D1760" s="46"/>
      <c r="E1760" s="46"/>
      <c r="K1760" s="47"/>
      <c r="AH1760" s="42"/>
      <c r="AI1760" s="42"/>
      <c r="AJ1760" s="42"/>
      <c r="AK1760" s="42"/>
      <c r="AL1760" s="42"/>
      <c r="AM1760" s="42"/>
      <c r="AN1760" s="42"/>
      <c r="AO1760" s="42"/>
      <c r="AP1760" s="42"/>
      <c r="AQ1760" s="42"/>
      <c r="AR1760" s="42"/>
      <c r="AS1760" s="42"/>
      <c r="AT1760" s="42"/>
      <c r="AU1760" s="41"/>
      <c r="AV1760" s="42"/>
      <c r="AZ1760" s="43"/>
      <c r="BA1760" s="43"/>
      <c r="BB1760" s="43"/>
      <c r="BC1760" s="43"/>
      <c r="BD1760" s="43"/>
    </row>
    <row r="1761" spans="2:56" s="15" customFormat="1" ht="15.75">
      <c r="B1761" s="45"/>
      <c r="C1761" s="45"/>
      <c r="D1761" s="46"/>
      <c r="E1761" s="46"/>
      <c r="K1761" s="47"/>
      <c r="AH1761" s="42"/>
      <c r="AI1761" s="42"/>
      <c r="AJ1761" s="42"/>
      <c r="AK1761" s="42"/>
      <c r="AL1761" s="42"/>
      <c r="AM1761" s="42"/>
      <c r="AN1761" s="42"/>
      <c r="AO1761" s="42"/>
      <c r="AP1761" s="42"/>
      <c r="AQ1761" s="42"/>
      <c r="AR1761" s="42"/>
      <c r="AS1761" s="42"/>
      <c r="AT1761" s="42"/>
      <c r="AU1761" s="41"/>
      <c r="AV1761" s="42"/>
      <c r="AZ1761" s="43"/>
      <c r="BA1761" s="43"/>
      <c r="BB1761" s="43"/>
      <c r="BC1761" s="43"/>
      <c r="BD1761" s="43"/>
    </row>
    <row r="1762" spans="2:56" s="15" customFormat="1" ht="15.75">
      <c r="B1762" s="45"/>
      <c r="C1762" s="45"/>
      <c r="D1762" s="46"/>
      <c r="E1762" s="46"/>
      <c r="K1762" s="47"/>
      <c r="AH1762" s="42"/>
      <c r="AI1762" s="42"/>
      <c r="AJ1762" s="42"/>
      <c r="AK1762" s="42"/>
      <c r="AL1762" s="42"/>
      <c r="AM1762" s="42"/>
      <c r="AN1762" s="42"/>
      <c r="AO1762" s="42"/>
      <c r="AP1762" s="42"/>
      <c r="AQ1762" s="42"/>
      <c r="AR1762" s="42"/>
      <c r="AS1762" s="42"/>
      <c r="AT1762" s="42"/>
      <c r="AU1762" s="41"/>
      <c r="AV1762" s="42"/>
      <c r="AZ1762" s="43"/>
      <c r="BA1762" s="43"/>
      <c r="BB1762" s="43"/>
      <c r="BC1762" s="43"/>
      <c r="BD1762" s="43"/>
    </row>
    <row r="1763" spans="2:56" s="15" customFormat="1" ht="15.75">
      <c r="B1763" s="45"/>
      <c r="C1763" s="45"/>
      <c r="D1763" s="46"/>
      <c r="E1763" s="46"/>
      <c r="K1763" s="47"/>
      <c r="AH1763" s="42"/>
      <c r="AI1763" s="42"/>
      <c r="AJ1763" s="42"/>
      <c r="AK1763" s="42"/>
      <c r="AL1763" s="42"/>
      <c r="AM1763" s="42"/>
      <c r="AN1763" s="42"/>
      <c r="AO1763" s="42"/>
      <c r="AP1763" s="42"/>
      <c r="AQ1763" s="42"/>
      <c r="AR1763" s="42"/>
      <c r="AS1763" s="42"/>
      <c r="AT1763" s="42"/>
      <c r="AU1763" s="41"/>
      <c r="AV1763" s="42"/>
      <c r="AZ1763" s="43"/>
      <c r="BA1763" s="43"/>
      <c r="BB1763" s="43"/>
      <c r="BC1763" s="43"/>
      <c r="BD1763" s="43"/>
    </row>
    <row r="1764" spans="2:56" s="15" customFormat="1" ht="15.75">
      <c r="B1764" s="45"/>
      <c r="C1764" s="45"/>
      <c r="D1764" s="46"/>
      <c r="E1764" s="46"/>
      <c r="K1764" s="47"/>
      <c r="AH1764" s="42"/>
      <c r="AI1764" s="42"/>
      <c r="AJ1764" s="42"/>
      <c r="AK1764" s="42"/>
      <c r="AL1764" s="42"/>
      <c r="AM1764" s="42"/>
      <c r="AN1764" s="42"/>
      <c r="AO1764" s="42"/>
      <c r="AP1764" s="42"/>
      <c r="AQ1764" s="42"/>
      <c r="AR1764" s="42"/>
      <c r="AS1764" s="42"/>
      <c r="AT1764" s="42"/>
      <c r="AU1764" s="41"/>
      <c r="AV1764" s="42"/>
      <c r="AZ1764" s="43"/>
      <c r="BA1764" s="43"/>
      <c r="BB1764" s="43"/>
      <c r="BC1764" s="43"/>
      <c r="BD1764" s="43"/>
    </row>
    <row r="1765" spans="2:56" s="15" customFormat="1" ht="15.75">
      <c r="B1765" s="45"/>
      <c r="C1765" s="45"/>
      <c r="D1765" s="46"/>
      <c r="E1765" s="46"/>
      <c r="K1765" s="47"/>
      <c r="AH1765" s="42"/>
      <c r="AI1765" s="42"/>
      <c r="AJ1765" s="42"/>
      <c r="AK1765" s="42"/>
      <c r="AL1765" s="42"/>
      <c r="AM1765" s="42"/>
      <c r="AN1765" s="42"/>
      <c r="AO1765" s="42"/>
      <c r="AP1765" s="42"/>
      <c r="AQ1765" s="42"/>
      <c r="AR1765" s="42"/>
      <c r="AS1765" s="42"/>
      <c r="AT1765" s="42"/>
      <c r="AU1765" s="41"/>
      <c r="AV1765" s="42"/>
      <c r="AZ1765" s="43"/>
      <c r="BA1765" s="43"/>
      <c r="BB1765" s="43"/>
      <c r="BC1765" s="43"/>
      <c r="BD1765" s="43"/>
    </row>
    <row r="1766" spans="2:56" s="15" customFormat="1" ht="15.75">
      <c r="B1766" s="45"/>
      <c r="C1766" s="45"/>
      <c r="D1766" s="46"/>
      <c r="E1766" s="46"/>
      <c r="K1766" s="47"/>
      <c r="AH1766" s="42"/>
      <c r="AI1766" s="42"/>
      <c r="AJ1766" s="42"/>
      <c r="AK1766" s="42"/>
      <c r="AL1766" s="42"/>
      <c r="AM1766" s="42"/>
      <c r="AN1766" s="42"/>
      <c r="AO1766" s="42"/>
      <c r="AP1766" s="42"/>
      <c r="AQ1766" s="42"/>
      <c r="AR1766" s="42"/>
      <c r="AS1766" s="42"/>
      <c r="AT1766" s="42"/>
      <c r="AU1766" s="41"/>
      <c r="AV1766" s="42"/>
      <c r="AZ1766" s="43"/>
      <c r="BA1766" s="43"/>
      <c r="BB1766" s="43"/>
      <c r="BC1766" s="43"/>
      <c r="BD1766" s="43"/>
    </row>
    <row r="1767" spans="2:56" s="15" customFormat="1" ht="15.75">
      <c r="B1767" s="45"/>
      <c r="C1767" s="45"/>
      <c r="D1767" s="46"/>
      <c r="E1767" s="46"/>
      <c r="K1767" s="47"/>
      <c r="AH1767" s="42"/>
      <c r="AI1767" s="42"/>
      <c r="AJ1767" s="42"/>
      <c r="AK1767" s="42"/>
      <c r="AL1767" s="42"/>
      <c r="AM1767" s="42"/>
      <c r="AN1767" s="42"/>
      <c r="AO1767" s="42"/>
      <c r="AP1767" s="42"/>
      <c r="AQ1767" s="42"/>
      <c r="AR1767" s="42"/>
      <c r="AS1767" s="42"/>
      <c r="AT1767" s="42"/>
      <c r="AU1767" s="41"/>
      <c r="AV1767" s="42"/>
      <c r="AZ1767" s="43"/>
      <c r="BA1767" s="43"/>
      <c r="BB1767" s="43"/>
      <c r="BC1767" s="43"/>
      <c r="BD1767" s="43"/>
    </row>
    <row r="1768" spans="2:56" s="15" customFormat="1" ht="15.75">
      <c r="B1768" s="45"/>
      <c r="C1768" s="45"/>
      <c r="D1768" s="46"/>
      <c r="E1768" s="46"/>
      <c r="K1768" s="47"/>
      <c r="AH1768" s="42"/>
      <c r="AI1768" s="42"/>
      <c r="AJ1768" s="42"/>
      <c r="AK1768" s="42"/>
      <c r="AL1768" s="42"/>
      <c r="AM1768" s="42"/>
      <c r="AN1768" s="42"/>
      <c r="AO1768" s="42"/>
      <c r="AP1768" s="42"/>
      <c r="AQ1768" s="42"/>
      <c r="AR1768" s="42"/>
      <c r="AS1768" s="42"/>
      <c r="AT1768" s="42"/>
      <c r="AU1768" s="41"/>
      <c r="AV1768" s="42"/>
      <c r="AZ1768" s="43"/>
      <c r="BA1768" s="43"/>
      <c r="BB1768" s="43"/>
      <c r="BC1768" s="43"/>
      <c r="BD1768" s="43"/>
    </row>
    <row r="1769" spans="2:56" s="15" customFormat="1" ht="15.75">
      <c r="B1769" s="45"/>
      <c r="C1769" s="45"/>
      <c r="D1769" s="46"/>
      <c r="E1769" s="46"/>
      <c r="K1769" s="47"/>
      <c r="AH1769" s="42"/>
      <c r="AI1769" s="42"/>
      <c r="AJ1769" s="42"/>
      <c r="AK1769" s="42"/>
      <c r="AL1769" s="42"/>
      <c r="AM1769" s="42"/>
      <c r="AN1769" s="42"/>
      <c r="AO1769" s="42"/>
      <c r="AP1769" s="42"/>
      <c r="AQ1769" s="42"/>
      <c r="AR1769" s="42"/>
      <c r="AS1769" s="42"/>
      <c r="AT1769" s="42"/>
      <c r="AU1769" s="41"/>
      <c r="AV1769" s="42"/>
      <c r="AZ1769" s="43"/>
      <c r="BA1769" s="43"/>
      <c r="BB1769" s="43"/>
      <c r="BC1769" s="43"/>
      <c r="BD1769" s="43"/>
    </row>
    <row r="1770" spans="2:56" s="15" customFormat="1" ht="15.75">
      <c r="B1770" s="45"/>
      <c r="C1770" s="45"/>
      <c r="D1770" s="46"/>
      <c r="E1770" s="46"/>
      <c r="K1770" s="47"/>
      <c r="AH1770" s="42"/>
      <c r="AI1770" s="42"/>
      <c r="AJ1770" s="42"/>
      <c r="AK1770" s="42"/>
      <c r="AL1770" s="42"/>
      <c r="AM1770" s="42"/>
      <c r="AN1770" s="42"/>
      <c r="AO1770" s="42"/>
      <c r="AP1770" s="42"/>
      <c r="AQ1770" s="42"/>
      <c r="AR1770" s="42"/>
      <c r="AS1770" s="42"/>
      <c r="AT1770" s="42"/>
      <c r="AU1770" s="41"/>
      <c r="AV1770" s="42"/>
      <c r="AZ1770" s="43"/>
      <c r="BA1770" s="43"/>
      <c r="BB1770" s="43"/>
      <c r="BC1770" s="43"/>
      <c r="BD1770" s="43"/>
    </row>
    <row r="1771" spans="2:56" s="15" customFormat="1" ht="15.75">
      <c r="B1771" s="45"/>
      <c r="C1771" s="45"/>
      <c r="D1771" s="46"/>
      <c r="E1771" s="46"/>
      <c r="K1771" s="47"/>
      <c r="AH1771" s="42"/>
      <c r="AI1771" s="42"/>
      <c r="AJ1771" s="42"/>
      <c r="AK1771" s="42"/>
      <c r="AL1771" s="42"/>
      <c r="AM1771" s="42"/>
      <c r="AN1771" s="42"/>
      <c r="AO1771" s="42"/>
      <c r="AP1771" s="42"/>
      <c r="AQ1771" s="42"/>
      <c r="AR1771" s="42"/>
      <c r="AS1771" s="42"/>
      <c r="AT1771" s="42"/>
      <c r="AU1771" s="41"/>
      <c r="AV1771" s="42"/>
      <c r="AZ1771" s="43"/>
      <c r="BA1771" s="43"/>
      <c r="BB1771" s="43"/>
      <c r="BC1771" s="43"/>
      <c r="BD1771" s="43"/>
    </row>
    <row r="1772" spans="2:56" s="15" customFormat="1" ht="15.75">
      <c r="B1772" s="45"/>
      <c r="C1772" s="45"/>
      <c r="D1772" s="46"/>
      <c r="E1772" s="46"/>
      <c r="K1772" s="47"/>
      <c r="AH1772" s="42"/>
      <c r="AI1772" s="42"/>
      <c r="AJ1772" s="42"/>
      <c r="AK1772" s="42"/>
      <c r="AL1772" s="42"/>
      <c r="AM1772" s="42"/>
      <c r="AN1772" s="42"/>
      <c r="AO1772" s="42"/>
      <c r="AP1772" s="42"/>
      <c r="AQ1772" s="42"/>
      <c r="AR1772" s="42"/>
      <c r="AS1772" s="42"/>
      <c r="AT1772" s="42"/>
      <c r="AU1772" s="41"/>
      <c r="AV1772" s="42"/>
      <c r="AZ1772" s="43"/>
      <c r="BA1772" s="43"/>
      <c r="BB1772" s="43"/>
      <c r="BC1772" s="43"/>
      <c r="BD1772" s="43"/>
    </row>
    <row r="1773" spans="2:56" s="15" customFormat="1" ht="15.75">
      <c r="B1773" s="45"/>
      <c r="C1773" s="45"/>
      <c r="D1773" s="46"/>
      <c r="E1773" s="46"/>
      <c r="K1773" s="47"/>
      <c r="AH1773" s="42"/>
      <c r="AI1773" s="42"/>
      <c r="AJ1773" s="42"/>
      <c r="AK1773" s="42"/>
      <c r="AL1773" s="42"/>
      <c r="AM1773" s="42"/>
      <c r="AN1773" s="42"/>
      <c r="AO1773" s="42"/>
      <c r="AP1773" s="42"/>
      <c r="AQ1773" s="42"/>
      <c r="AR1773" s="42"/>
      <c r="AS1773" s="42"/>
      <c r="AT1773" s="42"/>
      <c r="AU1773" s="41"/>
      <c r="AV1773" s="42"/>
      <c r="AZ1773" s="43"/>
      <c r="BA1773" s="43"/>
      <c r="BB1773" s="43"/>
      <c r="BC1773" s="43"/>
      <c r="BD1773" s="43"/>
    </row>
    <row r="1774" spans="2:56" s="15" customFormat="1" ht="15.75">
      <c r="B1774" s="45"/>
      <c r="C1774" s="45"/>
      <c r="D1774" s="46"/>
      <c r="E1774" s="46"/>
      <c r="K1774" s="47"/>
      <c r="AH1774" s="42"/>
      <c r="AI1774" s="42"/>
      <c r="AJ1774" s="42"/>
      <c r="AK1774" s="42"/>
      <c r="AL1774" s="42"/>
      <c r="AM1774" s="42"/>
      <c r="AN1774" s="42"/>
      <c r="AO1774" s="42"/>
      <c r="AP1774" s="42"/>
      <c r="AQ1774" s="42"/>
      <c r="AR1774" s="42"/>
      <c r="AS1774" s="42"/>
      <c r="AT1774" s="42"/>
      <c r="AU1774" s="41"/>
      <c r="AV1774" s="42"/>
      <c r="AZ1774" s="43"/>
      <c r="BA1774" s="43"/>
      <c r="BB1774" s="43"/>
      <c r="BC1774" s="43"/>
      <c r="BD1774" s="43"/>
    </row>
    <row r="1775" spans="2:56" s="15" customFormat="1" ht="15.75">
      <c r="B1775" s="45"/>
      <c r="C1775" s="45"/>
      <c r="D1775" s="46"/>
      <c r="E1775" s="46"/>
      <c r="K1775" s="47"/>
      <c r="AH1775" s="42"/>
      <c r="AI1775" s="42"/>
      <c r="AJ1775" s="42"/>
      <c r="AK1775" s="42"/>
      <c r="AL1775" s="42"/>
      <c r="AM1775" s="42"/>
      <c r="AN1775" s="42"/>
      <c r="AO1775" s="42"/>
      <c r="AP1775" s="42"/>
      <c r="AQ1775" s="42"/>
      <c r="AR1775" s="42"/>
      <c r="AS1775" s="42"/>
      <c r="AT1775" s="42"/>
      <c r="AU1775" s="41"/>
      <c r="AV1775" s="42"/>
      <c r="AZ1775" s="43"/>
      <c r="BA1775" s="43"/>
      <c r="BB1775" s="43"/>
      <c r="BC1775" s="43"/>
      <c r="BD1775" s="43"/>
    </row>
    <row r="1776" spans="2:56" s="15" customFormat="1" ht="15.75">
      <c r="B1776" s="45"/>
      <c r="C1776" s="45"/>
      <c r="D1776" s="46"/>
      <c r="E1776" s="46"/>
      <c r="K1776" s="47"/>
      <c r="AH1776" s="42"/>
      <c r="AI1776" s="42"/>
      <c r="AJ1776" s="42"/>
      <c r="AK1776" s="42"/>
      <c r="AL1776" s="42"/>
      <c r="AM1776" s="42"/>
      <c r="AN1776" s="42"/>
      <c r="AO1776" s="42"/>
      <c r="AP1776" s="42"/>
      <c r="AQ1776" s="42"/>
      <c r="AR1776" s="42"/>
      <c r="AS1776" s="42"/>
      <c r="AT1776" s="42"/>
      <c r="AU1776" s="41"/>
      <c r="AV1776" s="42"/>
      <c r="AZ1776" s="43"/>
      <c r="BA1776" s="43"/>
      <c r="BB1776" s="43"/>
      <c r="BC1776" s="43"/>
      <c r="BD1776" s="43"/>
    </row>
    <row r="1777" spans="2:56" s="15" customFormat="1" ht="15.75">
      <c r="B1777" s="45"/>
      <c r="C1777" s="45"/>
      <c r="D1777" s="46"/>
      <c r="E1777" s="46"/>
      <c r="K1777" s="47"/>
      <c r="AH1777" s="42"/>
      <c r="AI1777" s="42"/>
      <c r="AJ1777" s="42"/>
      <c r="AK1777" s="42"/>
      <c r="AL1777" s="42"/>
      <c r="AM1777" s="42"/>
      <c r="AN1777" s="42"/>
      <c r="AO1777" s="42"/>
      <c r="AP1777" s="42"/>
      <c r="AQ1777" s="42"/>
      <c r="AR1777" s="42"/>
      <c r="AS1777" s="42"/>
      <c r="AT1777" s="42"/>
      <c r="AU1777" s="41"/>
      <c r="AV1777" s="42"/>
      <c r="AZ1777" s="43"/>
      <c r="BA1777" s="43"/>
      <c r="BB1777" s="43"/>
      <c r="BC1777" s="43"/>
      <c r="BD1777" s="43"/>
    </row>
    <row r="1778" spans="2:56" s="15" customFormat="1" ht="15.75">
      <c r="B1778" s="45"/>
      <c r="C1778" s="45"/>
      <c r="D1778" s="46"/>
      <c r="E1778" s="46"/>
      <c r="K1778" s="47"/>
      <c r="AH1778" s="42"/>
      <c r="AI1778" s="42"/>
      <c r="AJ1778" s="42"/>
      <c r="AK1778" s="42"/>
      <c r="AL1778" s="42"/>
      <c r="AM1778" s="42"/>
      <c r="AN1778" s="42"/>
      <c r="AO1778" s="42"/>
      <c r="AP1778" s="42"/>
      <c r="AQ1778" s="42"/>
      <c r="AR1778" s="42"/>
      <c r="AS1778" s="42"/>
      <c r="AT1778" s="42"/>
      <c r="AU1778" s="41"/>
      <c r="AV1778" s="42"/>
      <c r="AZ1778" s="43"/>
      <c r="BA1778" s="43"/>
      <c r="BB1778" s="43"/>
      <c r="BC1778" s="43"/>
      <c r="BD1778" s="43"/>
    </row>
    <row r="1779" spans="2:56" s="15" customFormat="1" ht="15.75">
      <c r="B1779" s="45"/>
      <c r="C1779" s="45"/>
      <c r="D1779" s="46"/>
      <c r="E1779" s="46"/>
      <c r="K1779" s="47"/>
      <c r="AH1779" s="42"/>
      <c r="AI1779" s="42"/>
      <c r="AJ1779" s="42"/>
      <c r="AK1779" s="42"/>
      <c r="AL1779" s="42"/>
      <c r="AM1779" s="42"/>
      <c r="AN1779" s="42"/>
      <c r="AO1779" s="42"/>
      <c r="AP1779" s="42"/>
      <c r="AQ1779" s="42"/>
      <c r="AR1779" s="42"/>
      <c r="AS1779" s="42"/>
      <c r="AT1779" s="42"/>
      <c r="AU1779" s="41"/>
      <c r="AV1779" s="42"/>
      <c r="AZ1779" s="43"/>
      <c r="BA1779" s="43"/>
      <c r="BB1779" s="43"/>
      <c r="BC1779" s="43"/>
      <c r="BD1779" s="43"/>
    </row>
    <row r="1780" spans="2:56" s="15" customFormat="1" ht="15.75">
      <c r="B1780" s="45"/>
      <c r="C1780" s="45"/>
      <c r="D1780" s="46"/>
      <c r="E1780" s="46"/>
      <c r="K1780" s="47"/>
      <c r="AH1780" s="42"/>
      <c r="AI1780" s="42"/>
      <c r="AJ1780" s="42"/>
      <c r="AK1780" s="42"/>
      <c r="AL1780" s="42"/>
      <c r="AM1780" s="42"/>
      <c r="AN1780" s="42"/>
      <c r="AO1780" s="42"/>
      <c r="AP1780" s="42"/>
      <c r="AQ1780" s="42"/>
      <c r="AR1780" s="42"/>
      <c r="AS1780" s="42"/>
      <c r="AT1780" s="42"/>
      <c r="AU1780" s="41"/>
      <c r="AV1780" s="42"/>
      <c r="AZ1780" s="43"/>
      <c r="BA1780" s="43"/>
      <c r="BB1780" s="43"/>
      <c r="BC1780" s="43"/>
      <c r="BD1780" s="43"/>
    </row>
    <row r="1781" spans="2:56" s="15" customFormat="1" ht="15.75">
      <c r="B1781" s="45"/>
      <c r="C1781" s="45"/>
      <c r="D1781" s="46"/>
      <c r="E1781" s="46"/>
      <c r="K1781" s="47"/>
      <c r="AH1781" s="42"/>
      <c r="AI1781" s="42"/>
      <c r="AJ1781" s="42"/>
      <c r="AK1781" s="42"/>
      <c r="AL1781" s="42"/>
      <c r="AM1781" s="42"/>
      <c r="AN1781" s="42"/>
      <c r="AO1781" s="42"/>
      <c r="AP1781" s="42"/>
      <c r="AQ1781" s="42"/>
      <c r="AR1781" s="42"/>
      <c r="AS1781" s="42"/>
      <c r="AT1781" s="42"/>
      <c r="AU1781" s="41"/>
      <c r="AV1781" s="42"/>
      <c r="AZ1781" s="43"/>
      <c r="BA1781" s="43"/>
      <c r="BB1781" s="43"/>
      <c r="BC1781" s="43"/>
      <c r="BD1781" s="43"/>
    </row>
    <row r="1782" spans="2:56" s="15" customFormat="1" ht="15.75">
      <c r="B1782" s="45"/>
      <c r="C1782" s="45"/>
      <c r="D1782" s="46"/>
      <c r="E1782" s="46"/>
      <c r="K1782" s="47"/>
      <c r="AH1782" s="42"/>
      <c r="AI1782" s="42"/>
      <c r="AJ1782" s="42"/>
      <c r="AK1782" s="42"/>
      <c r="AL1782" s="42"/>
      <c r="AM1782" s="42"/>
      <c r="AN1782" s="42"/>
      <c r="AO1782" s="42"/>
      <c r="AP1782" s="42"/>
      <c r="AQ1782" s="42"/>
      <c r="AR1782" s="42"/>
      <c r="AS1782" s="42"/>
      <c r="AT1782" s="42"/>
      <c r="AU1782" s="41"/>
      <c r="AV1782" s="42"/>
      <c r="AZ1782" s="43"/>
      <c r="BA1782" s="43"/>
      <c r="BB1782" s="43"/>
      <c r="BC1782" s="43"/>
      <c r="BD1782" s="43"/>
    </row>
    <row r="1783" spans="2:56" s="15" customFormat="1" ht="15.75">
      <c r="B1783" s="45"/>
      <c r="C1783" s="45"/>
      <c r="D1783" s="46"/>
      <c r="E1783" s="46"/>
      <c r="K1783" s="47"/>
      <c r="AH1783" s="42"/>
      <c r="AI1783" s="42"/>
      <c r="AJ1783" s="42"/>
      <c r="AK1783" s="42"/>
      <c r="AL1783" s="42"/>
      <c r="AM1783" s="42"/>
      <c r="AN1783" s="42"/>
      <c r="AO1783" s="42"/>
      <c r="AP1783" s="42"/>
      <c r="AQ1783" s="42"/>
      <c r="AR1783" s="42"/>
      <c r="AS1783" s="42"/>
      <c r="AT1783" s="42"/>
      <c r="AU1783" s="41"/>
      <c r="AV1783" s="42"/>
      <c r="AZ1783" s="43"/>
      <c r="BA1783" s="43"/>
      <c r="BB1783" s="43"/>
      <c r="BC1783" s="43"/>
      <c r="BD1783" s="43"/>
    </row>
    <row r="1784" spans="2:56" s="15" customFormat="1" ht="15.75">
      <c r="B1784" s="45"/>
      <c r="C1784" s="45"/>
      <c r="D1784" s="46"/>
      <c r="E1784" s="46"/>
      <c r="K1784" s="47"/>
      <c r="AH1784" s="42"/>
      <c r="AI1784" s="42"/>
      <c r="AJ1784" s="42"/>
      <c r="AK1784" s="42"/>
      <c r="AL1784" s="42"/>
      <c r="AM1784" s="42"/>
      <c r="AN1784" s="42"/>
      <c r="AO1784" s="42"/>
      <c r="AP1784" s="42"/>
      <c r="AQ1784" s="42"/>
      <c r="AR1784" s="42"/>
      <c r="AS1784" s="42"/>
      <c r="AT1784" s="42"/>
      <c r="AU1784" s="41"/>
      <c r="AV1784" s="42"/>
      <c r="AZ1784" s="43"/>
      <c r="BA1784" s="43"/>
      <c r="BB1784" s="43"/>
      <c r="BC1784" s="43"/>
      <c r="BD1784" s="43"/>
    </row>
    <row r="1785" spans="2:56" s="15" customFormat="1" ht="15.75">
      <c r="B1785" s="45"/>
      <c r="C1785" s="45"/>
      <c r="D1785" s="46"/>
      <c r="E1785" s="46"/>
      <c r="K1785" s="47"/>
      <c r="AH1785" s="42"/>
      <c r="AI1785" s="42"/>
      <c r="AJ1785" s="42"/>
      <c r="AK1785" s="42"/>
      <c r="AL1785" s="42"/>
      <c r="AM1785" s="42"/>
      <c r="AN1785" s="42"/>
      <c r="AO1785" s="42"/>
      <c r="AP1785" s="42"/>
      <c r="AQ1785" s="42"/>
      <c r="AR1785" s="42"/>
      <c r="AS1785" s="42"/>
      <c r="AT1785" s="42"/>
      <c r="AU1785" s="41"/>
      <c r="AV1785" s="42"/>
      <c r="AZ1785" s="43"/>
      <c r="BA1785" s="43"/>
      <c r="BB1785" s="43"/>
      <c r="BC1785" s="43"/>
      <c r="BD1785" s="43"/>
    </row>
    <row r="1786" spans="2:56" s="15" customFormat="1" ht="15.75">
      <c r="B1786" s="45"/>
      <c r="C1786" s="45"/>
      <c r="D1786" s="46"/>
      <c r="E1786" s="46"/>
      <c r="K1786" s="47"/>
      <c r="AH1786" s="42"/>
      <c r="AI1786" s="42"/>
      <c r="AJ1786" s="42"/>
      <c r="AK1786" s="42"/>
      <c r="AL1786" s="42"/>
      <c r="AM1786" s="42"/>
      <c r="AN1786" s="42"/>
      <c r="AO1786" s="42"/>
      <c r="AP1786" s="42"/>
      <c r="AQ1786" s="42"/>
      <c r="AR1786" s="42"/>
      <c r="AS1786" s="42"/>
      <c r="AT1786" s="42"/>
      <c r="AU1786" s="41"/>
      <c r="AV1786" s="42"/>
      <c r="AZ1786" s="43"/>
      <c r="BA1786" s="43"/>
      <c r="BB1786" s="43"/>
      <c r="BC1786" s="43"/>
      <c r="BD1786" s="43"/>
    </row>
    <row r="1787" spans="2:56" s="15" customFormat="1" ht="15.75">
      <c r="B1787" s="45"/>
      <c r="C1787" s="45"/>
      <c r="D1787" s="46"/>
      <c r="E1787" s="46"/>
      <c r="K1787" s="47"/>
      <c r="AH1787" s="42"/>
      <c r="AI1787" s="42"/>
      <c r="AJ1787" s="42"/>
      <c r="AK1787" s="42"/>
      <c r="AL1787" s="42"/>
      <c r="AM1787" s="42"/>
      <c r="AN1787" s="42"/>
      <c r="AO1787" s="42"/>
      <c r="AP1787" s="42"/>
      <c r="AQ1787" s="42"/>
      <c r="AR1787" s="42"/>
      <c r="AS1787" s="42"/>
      <c r="AT1787" s="42"/>
      <c r="AU1787" s="41"/>
      <c r="AV1787" s="42"/>
      <c r="AZ1787" s="43"/>
      <c r="BA1787" s="43"/>
      <c r="BB1787" s="43"/>
      <c r="BC1787" s="43"/>
      <c r="BD1787" s="43"/>
    </row>
    <row r="1788" spans="2:56" s="15" customFormat="1" ht="15.75">
      <c r="B1788" s="45"/>
      <c r="C1788" s="45"/>
      <c r="D1788" s="46"/>
      <c r="E1788" s="46"/>
      <c r="K1788" s="47"/>
      <c r="AH1788" s="42"/>
      <c r="AI1788" s="42"/>
      <c r="AJ1788" s="42"/>
      <c r="AK1788" s="42"/>
      <c r="AL1788" s="42"/>
      <c r="AM1788" s="42"/>
      <c r="AN1788" s="42"/>
      <c r="AO1788" s="42"/>
      <c r="AP1788" s="42"/>
      <c r="AQ1788" s="42"/>
      <c r="AR1788" s="42"/>
      <c r="AS1788" s="42"/>
      <c r="AT1788" s="42"/>
      <c r="AU1788" s="41"/>
      <c r="AV1788" s="42"/>
      <c r="AZ1788" s="43"/>
      <c r="BA1788" s="43"/>
      <c r="BB1788" s="43"/>
      <c r="BC1788" s="43"/>
      <c r="BD1788" s="43"/>
    </row>
    <row r="1789" spans="2:56" s="15" customFormat="1" ht="15.75">
      <c r="B1789" s="45"/>
      <c r="C1789" s="45"/>
      <c r="D1789" s="46"/>
      <c r="E1789" s="46"/>
      <c r="K1789" s="47"/>
      <c r="AH1789" s="42"/>
      <c r="AI1789" s="42"/>
      <c r="AJ1789" s="42"/>
      <c r="AK1789" s="42"/>
      <c r="AL1789" s="42"/>
      <c r="AM1789" s="42"/>
      <c r="AN1789" s="42"/>
      <c r="AO1789" s="42"/>
      <c r="AP1789" s="42"/>
      <c r="AQ1789" s="42"/>
      <c r="AR1789" s="42"/>
      <c r="AS1789" s="42"/>
      <c r="AT1789" s="42"/>
      <c r="AU1789" s="41"/>
      <c r="AV1789" s="42"/>
      <c r="AZ1789" s="43"/>
      <c r="BA1789" s="43"/>
      <c r="BB1789" s="43"/>
      <c r="BC1789" s="43"/>
      <c r="BD1789" s="43"/>
    </row>
    <row r="1790" spans="2:56" s="15" customFormat="1" ht="15.75">
      <c r="B1790" s="45"/>
      <c r="C1790" s="45"/>
      <c r="D1790" s="46"/>
      <c r="E1790" s="46"/>
      <c r="K1790" s="47"/>
      <c r="AH1790" s="42"/>
      <c r="AI1790" s="42"/>
      <c r="AJ1790" s="42"/>
      <c r="AK1790" s="42"/>
      <c r="AL1790" s="42"/>
      <c r="AM1790" s="42"/>
      <c r="AN1790" s="42"/>
      <c r="AO1790" s="42"/>
      <c r="AP1790" s="42"/>
      <c r="AQ1790" s="42"/>
      <c r="AR1790" s="42"/>
      <c r="AS1790" s="42"/>
      <c r="AT1790" s="42"/>
      <c r="AU1790" s="41"/>
      <c r="AV1790" s="42"/>
      <c r="AZ1790" s="43"/>
      <c r="BA1790" s="43"/>
      <c r="BB1790" s="43"/>
      <c r="BC1790" s="43"/>
      <c r="BD1790" s="43"/>
    </row>
    <row r="1791" spans="2:56" s="15" customFormat="1" ht="15.75">
      <c r="B1791" s="45"/>
      <c r="C1791" s="45"/>
      <c r="D1791" s="46"/>
      <c r="E1791" s="46"/>
      <c r="K1791" s="47"/>
      <c r="AH1791" s="42"/>
      <c r="AI1791" s="42"/>
      <c r="AJ1791" s="42"/>
      <c r="AK1791" s="42"/>
      <c r="AL1791" s="42"/>
      <c r="AM1791" s="42"/>
      <c r="AN1791" s="42"/>
      <c r="AO1791" s="42"/>
      <c r="AP1791" s="42"/>
      <c r="AQ1791" s="42"/>
      <c r="AR1791" s="42"/>
      <c r="AS1791" s="42"/>
      <c r="AT1791" s="42"/>
      <c r="AU1791" s="41"/>
      <c r="AV1791" s="42"/>
      <c r="AZ1791" s="43"/>
      <c r="BA1791" s="43"/>
      <c r="BB1791" s="43"/>
      <c r="BC1791" s="43"/>
      <c r="BD1791" s="43"/>
    </row>
    <row r="1792" spans="2:56" s="15" customFormat="1" ht="15.75">
      <c r="B1792" s="45"/>
      <c r="C1792" s="45"/>
      <c r="D1792" s="46"/>
      <c r="E1792" s="46"/>
      <c r="K1792" s="47"/>
      <c r="AH1792" s="42"/>
      <c r="AI1792" s="42"/>
      <c r="AJ1792" s="42"/>
      <c r="AK1792" s="42"/>
      <c r="AL1792" s="42"/>
      <c r="AM1792" s="42"/>
      <c r="AN1792" s="42"/>
      <c r="AO1792" s="42"/>
      <c r="AP1792" s="42"/>
      <c r="AQ1792" s="42"/>
      <c r="AR1792" s="42"/>
      <c r="AS1792" s="42"/>
      <c r="AT1792" s="42"/>
      <c r="AU1792" s="41"/>
      <c r="AV1792" s="42"/>
      <c r="AZ1792" s="43"/>
      <c r="BA1792" s="43"/>
      <c r="BB1792" s="43"/>
      <c r="BC1792" s="43"/>
      <c r="BD1792" s="43"/>
    </row>
    <row r="1793" spans="2:56" s="15" customFormat="1" ht="15.75">
      <c r="B1793" s="45"/>
      <c r="C1793" s="45"/>
      <c r="D1793" s="46"/>
      <c r="E1793" s="46"/>
      <c r="K1793" s="47"/>
      <c r="AH1793" s="42"/>
      <c r="AI1793" s="42"/>
      <c r="AJ1793" s="42"/>
      <c r="AK1793" s="42"/>
      <c r="AL1793" s="42"/>
      <c r="AM1793" s="42"/>
      <c r="AN1793" s="42"/>
      <c r="AO1793" s="42"/>
      <c r="AP1793" s="42"/>
      <c r="AQ1793" s="42"/>
      <c r="AR1793" s="42"/>
      <c r="AS1793" s="42"/>
      <c r="AT1793" s="42"/>
      <c r="AU1793" s="41"/>
      <c r="AV1793" s="42"/>
      <c r="AZ1793" s="43"/>
      <c r="BA1793" s="43"/>
      <c r="BB1793" s="43"/>
      <c r="BC1793" s="43"/>
      <c r="BD1793" s="43"/>
    </row>
    <row r="1794" spans="2:56" s="15" customFormat="1" ht="15.75">
      <c r="B1794" s="45"/>
      <c r="C1794" s="45"/>
      <c r="D1794" s="46"/>
      <c r="E1794" s="46"/>
      <c r="K1794" s="47"/>
      <c r="AH1794" s="42"/>
      <c r="AI1794" s="42"/>
      <c r="AJ1794" s="42"/>
      <c r="AK1794" s="42"/>
      <c r="AL1794" s="42"/>
      <c r="AM1794" s="42"/>
      <c r="AN1794" s="42"/>
      <c r="AO1794" s="42"/>
      <c r="AP1794" s="42"/>
      <c r="AQ1794" s="42"/>
      <c r="AR1794" s="42"/>
      <c r="AS1794" s="42"/>
      <c r="AT1794" s="42"/>
      <c r="AU1794" s="41"/>
      <c r="AV1794" s="42"/>
      <c r="AZ1794" s="43"/>
      <c r="BA1794" s="43"/>
      <c r="BB1794" s="43"/>
      <c r="BC1794" s="43"/>
      <c r="BD1794" s="43"/>
    </row>
    <row r="1795" spans="2:56" s="15" customFormat="1" ht="15.75">
      <c r="B1795" s="45"/>
      <c r="C1795" s="45"/>
      <c r="D1795" s="46"/>
      <c r="E1795" s="46"/>
      <c r="K1795" s="47"/>
      <c r="AH1795" s="42"/>
      <c r="AI1795" s="42"/>
      <c r="AJ1795" s="42"/>
      <c r="AK1795" s="42"/>
      <c r="AL1795" s="42"/>
      <c r="AM1795" s="42"/>
      <c r="AN1795" s="42"/>
      <c r="AO1795" s="42"/>
      <c r="AP1795" s="42"/>
      <c r="AQ1795" s="42"/>
      <c r="AR1795" s="42"/>
      <c r="AS1795" s="42"/>
      <c r="AT1795" s="42"/>
      <c r="AU1795" s="41"/>
      <c r="AV1795" s="42"/>
      <c r="AZ1795" s="43"/>
      <c r="BA1795" s="43"/>
      <c r="BB1795" s="43"/>
      <c r="BC1795" s="43"/>
      <c r="BD1795" s="43"/>
    </row>
    <row r="1796" spans="2:56" s="15" customFormat="1" ht="15.75">
      <c r="B1796" s="45"/>
      <c r="C1796" s="45"/>
      <c r="D1796" s="46"/>
      <c r="E1796" s="46"/>
      <c r="K1796" s="47"/>
      <c r="AH1796" s="42"/>
      <c r="AI1796" s="42"/>
      <c r="AJ1796" s="42"/>
      <c r="AK1796" s="42"/>
      <c r="AL1796" s="42"/>
      <c r="AM1796" s="42"/>
      <c r="AN1796" s="42"/>
      <c r="AO1796" s="42"/>
      <c r="AP1796" s="42"/>
      <c r="AQ1796" s="42"/>
      <c r="AR1796" s="42"/>
      <c r="AS1796" s="42"/>
      <c r="AT1796" s="42"/>
      <c r="AU1796" s="41"/>
      <c r="AV1796" s="42"/>
      <c r="AZ1796" s="43"/>
      <c r="BA1796" s="43"/>
      <c r="BB1796" s="43"/>
      <c r="BC1796" s="43"/>
      <c r="BD1796" s="43"/>
    </row>
    <row r="1797" spans="2:56" s="15" customFormat="1" ht="15.75">
      <c r="B1797" s="45"/>
      <c r="C1797" s="45"/>
      <c r="D1797" s="46"/>
      <c r="E1797" s="46"/>
      <c r="K1797" s="47"/>
      <c r="AH1797" s="42"/>
      <c r="AI1797" s="42"/>
      <c r="AJ1797" s="42"/>
      <c r="AK1797" s="42"/>
      <c r="AL1797" s="42"/>
      <c r="AM1797" s="42"/>
      <c r="AN1797" s="42"/>
      <c r="AO1797" s="42"/>
      <c r="AP1797" s="42"/>
      <c r="AQ1797" s="42"/>
      <c r="AR1797" s="42"/>
      <c r="AS1797" s="42"/>
      <c r="AT1797" s="42"/>
      <c r="AU1797" s="41"/>
      <c r="AV1797" s="42"/>
      <c r="AZ1797" s="43"/>
      <c r="BA1797" s="43"/>
      <c r="BB1797" s="43"/>
      <c r="BC1797" s="43"/>
      <c r="BD1797" s="43"/>
    </row>
    <row r="1798" spans="2:56" s="15" customFormat="1" ht="15.75">
      <c r="B1798" s="45"/>
      <c r="C1798" s="45"/>
      <c r="D1798" s="46"/>
      <c r="E1798" s="46"/>
      <c r="K1798" s="47"/>
      <c r="AH1798" s="42"/>
      <c r="AI1798" s="42"/>
      <c r="AJ1798" s="42"/>
      <c r="AK1798" s="42"/>
      <c r="AL1798" s="42"/>
      <c r="AM1798" s="42"/>
      <c r="AN1798" s="42"/>
      <c r="AO1798" s="42"/>
      <c r="AP1798" s="42"/>
      <c r="AQ1798" s="42"/>
      <c r="AR1798" s="42"/>
      <c r="AS1798" s="42"/>
      <c r="AT1798" s="42"/>
      <c r="AU1798" s="41"/>
      <c r="AV1798" s="42"/>
      <c r="AZ1798" s="43"/>
      <c r="BA1798" s="43"/>
      <c r="BB1798" s="43"/>
      <c r="BC1798" s="43"/>
      <c r="BD1798" s="43"/>
    </row>
    <row r="1799" spans="2:56" s="15" customFormat="1" ht="15.75">
      <c r="B1799" s="45"/>
      <c r="C1799" s="45"/>
      <c r="D1799" s="46"/>
      <c r="E1799" s="46"/>
      <c r="K1799" s="47"/>
      <c r="AH1799" s="42"/>
      <c r="AI1799" s="42"/>
      <c r="AJ1799" s="42"/>
      <c r="AK1799" s="42"/>
      <c r="AL1799" s="42"/>
      <c r="AM1799" s="42"/>
      <c r="AN1799" s="42"/>
      <c r="AO1799" s="42"/>
      <c r="AP1799" s="42"/>
      <c r="AQ1799" s="42"/>
      <c r="AR1799" s="42"/>
      <c r="AS1799" s="42"/>
      <c r="AT1799" s="42"/>
      <c r="AU1799" s="41"/>
      <c r="AV1799" s="42"/>
      <c r="AZ1799" s="43"/>
      <c r="BA1799" s="43"/>
      <c r="BB1799" s="43"/>
      <c r="BC1799" s="43"/>
      <c r="BD1799" s="43"/>
    </row>
    <row r="1800" spans="2:56" s="15" customFormat="1" ht="15.75">
      <c r="B1800" s="45"/>
      <c r="C1800" s="45"/>
      <c r="D1800" s="46"/>
      <c r="E1800" s="46"/>
      <c r="K1800" s="47"/>
      <c r="AH1800" s="42"/>
      <c r="AI1800" s="42"/>
      <c r="AJ1800" s="42"/>
      <c r="AK1800" s="42"/>
      <c r="AL1800" s="42"/>
      <c r="AM1800" s="42"/>
      <c r="AN1800" s="42"/>
      <c r="AO1800" s="42"/>
      <c r="AP1800" s="42"/>
      <c r="AQ1800" s="42"/>
      <c r="AR1800" s="42"/>
      <c r="AS1800" s="42"/>
      <c r="AT1800" s="42"/>
      <c r="AU1800" s="41"/>
      <c r="AV1800" s="42"/>
      <c r="AZ1800" s="43"/>
      <c r="BA1800" s="43"/>
      <c r="BB1800" s="43"/>
      <c r="BC1800" s="43"/>
      <c r="BD1800" s="43"/>
    </row>
    <row r="1801" spans="2:56" s="15" customFormat="1" ht="15.75">
      <c r="B1801" s="45"/>
      <c r="C1801" s="45"/>
      <c r="D1801" s="46"/>
      <c r="E1801" s="46"/>
      <c r="K1801" s="47"/>
      <c r="AH1801" s="42"/>
      <c r="AI1801" s="42"/>
      <c r="AJ1801" s="42"/>
      <c r="AK1801" s="42"/>
      <c r="AL1801" s="42"/>
      <c r="AM1801" s="42"/>
      <c r="AN1801" s="42"/>
      <c r="AO1801" s="42"/>
      <c r="AP1801" s="42"/>
      <c r="AQ1801" s="42"/>
      <c r="AR1801" s="42"/>
      <c r="AS1801" s="42"/>
      <c r="AT1801" s="42"/>
      <c r="AU1801" s="41"/>
      <c r="AV1801" s="42"/>
      <c r="AZ1801" s="43"/>
      <c r="BA1801" s="43"/>
      <c r="BB1801" s="43"/>
      <c r="BC1801" s="43"/>
      <c r="BD1801" s="43"/>
    </row>
    <row r="1802" spans="2:56" s="15" customFormat="1" ht="15.75">
      <c r="B1802" s="45"/>
      <c r="C1802" s="45"/>
      <c r="D1802" s="46"/>
      <c r="E1802" s="46"/>
      <c r="K1802" s="47"/>
      <c r="AH1802" s="42"/>
      <c r="AI1802" s="42"/>
      <c r="AJ1802" s="42"/>
      <c r="AK1802" s="42"/>
      <c r="AL1802" s="42"/>
      <c r="AM1802" s="42"/>
      <c r="AN1802" s="42"/>
      <c r="AO1802" s="42"/>
      <c r="AP1802" s="42"/>
      <c r="AQ1802" s="42"/>
      <c r="AR1802" s="42"/>
      <c r="AS1802" s="42"/>
      <c r="AT1802" s="42"/>
      <c r="AU1802" s="41"/>
      <c r="AV1802" s="42"/>
      <c r="AZ1802" s="43"/>
      <c r="BA1802" s="43"/>
      <c r="BB1802" s="43"/>
      <c r="BC1802" s="43"/>
      <c r="BD1802" s="43"/>
    </row>
    <row r="1803" spans="2:56" s="15" customFormat="1" ht="15.75">
      <c r="B1803" s="45"/>
      <c r="C1803" s="45"/>
      <c r="D1803" s="46"/>
      <c r="E1803" s="46"/>
      <c r="K1803" s="47"/>
      <c r="AH1803" s="42"/>
      <c r="AI1803" s="42"/>
      <c r="AJ1803" s="42"/>
      <c r="AK1803" s="42"/>
      <c r="AL1803" s="42"/>
      <c r="AM1803" s="42"/>
      <c r="AN1803" s="42"/>
      <c r="AO1803" s="42"/>
      <c r="AP1803" s="42"/>
      <c r="AQ1803" s="42"/>
      <c r="AR1803" s="42"/>
      <c r="AS1803" s="42"/>
      <c r="AT1803" s="42"/>
      <c r="AU1803" s="41"/>
      <c r="AV1803" s="42"/>
      <c r="AZ1803" s="43"/>
      <c r="BA1803" s="43"/>
      <c r="BB1803" s="43"/>
      <c r="BC1803" s="43"/>
      <c r="BD1803" s="43"/>
    </row>
    <row r="1804" spans="2:56" s="15" customFormat="1" ht="15.75">
      <c r="B1804" s="45"/>
      <c r="C1804" s="45"/>
      <c r="D1804" s="46"/>
      <c r="E1804" s="46"/>
      <c r="K1804" s="47"/>
      <c r="AH1804" s="42"/>
      <c r="AI1804" s="42"/>
      <c r="AJ1804" s="42"/>
      <c r="AK1804" s="42"/>
      <c r="AL1804" s="42"/>
      <c r="AM1804" s="42"/>
      <c r="AN1804" s="42"/>
      <c r="AO1804" s="42"/>
      <c r="AP1804" s="42"/>
      <c r="AQ1804" s="42"/>
      <c r="AR1804" s="42"/>
      <c r="AS1804" s="42"/>
      <c r="AT1804" s="42"/>
      <c r="AU1804" s="41"/>
      <c r="AV1804" s="42"/>
      <c r="AZ1804" s="43"/>
      <c r="BA1804" s="43"/>
      <c r="BB1804" s="43"/>
      <c r="BC1804" s="43"/>
      <c r="BD1804" s="43"/>
    </row>
    <row r="1805" spans="2:56" s="15" customFormat="1" ht="15.75">
      <c r="B1805" s="45"/>
      <c r="C1805" s="45"/>
      <c r="D1805" s="46"/>
      <c r="E1805" s="46"/>
      <c r="K1805" s="47"/>
      <c r="AH1805" s="42"/>
      <c r="AI1805" s="42"/>
      <c r="AJ1805" s="42"/>
      <c r="AK1805" s="42"/>
      <c r="AL1805" s="42"/>
      <c r="AM1805" s="42"/>
      <c r="AN1805" s="42"/>
      <c r="AO1805" s="42"/>
      <c r="AP1805" s="42"/>
      <c r="AQ1805" s="42"/>
      <c r="AR1805" s="42"/>
      <c r="AS1805" s="42"/>
      <c r="AT1805" s="42"/>
      <c r="AU1805" s="41"/>
      <c r="AV1805" s="42"/>
      <c r="AZ1805" s="43"/>
      <c r="BA1805" s="43"/>
      <c r="BB1805" s="43"/>
      <c r="BC1805" s="43"/>
      <c r="BD1805" s="43"/>
    </row>
    <row r="1806" spans="2:56" s="15" customFormat="1" ht="15.75">
      <c r="B1806" s="45"/>
      <c r="C1806" s="45"/>
      <c r="D1806" s="46"/>
      <c r="E1806" s="46"/>
      <c r="K1806" s="47"/>
      <c r="AH1806" s="42"/>
      <c r="AI1806" s="42"/>
      <c r="AJ1806" s="42"/>
      <c r="AK1806" s="42"/>
      <c r="AL1806" s="42"/>
      <c r="AM1806" s="42"/>
      <c r="AN1806" s="42"/>
      <c r="AO1806" s="42"/>
      <c r="AP1806" s="42"/>
      <c r="AQ1806" s="42"/>
      <c r="AR1806" s="42"/>
      <c r="AS1806" s="42"/>
      <c r="AT1806" s="42"/>
      <c r="AU1806" s="41"/>
      <c r="AV1806" s="42"/>
      <c r="AZ1806" s="43"/>
      <c r="BA1806" s="43"/>
      <c r="BB1806" s="43"/>
      <c r="BC1806" s="43"/>
      <c r="BD1806" s="43"/>
    </row>
    <row r="1807" spans="2:56" s="15" customFormat="1" ht="15.75">
      <c r="B1807" s="45"/>
      <c r="C1807" s="45"/>
      <c r="D1807" s="46"/>
      <c r="E1807" s="46"/>
      <c r="K1807" s="47"/>
      <c r="AH1807" s="42"/>
      <c r="AI1807" s="42"/>
      <c r="AJ1807" s="42"/>
      <c r="AK1807" s="42"/>
      <c r="AL1807" s="42"/>
      <c r="AM1807" s="42"/>
      <c r="AN1807" s="42"/>
      <c r="AO1807" s="42"/>
      <c r="AP1807" s="42"/>
      <c r="AQ1807" s="42"/>
      <c r="AR1807" s="42"/>
      <c r="AS1807" s="42"/>
      <c r="AT1807" s="42"/>
      <c r="AU1807" s="41"/>
      <c r="AV1807" s="42"/>
      <c r="AZ1807" s="43"/>
      <c r="BA1807" s="43"/>
      <c r="BB1807" s="43"/>
      <c r="BC1807" s="43"/>
      <c r="BD1807" s="43"/>
    </row>
    <row r="1808" spans="2:56" s="15" customFormat="1" ht="15.75">
      <c r="B1808" s="45"/>
      <c r="C1808" s="45"/>
      <c r="D1808" s="46"/>
      <c r="E1808" s="46"/>
      <c r="K1808" s="47"/>
      <c r="AH1808" s="42"/>
      <c r="AI1808" s="42"/>
      <c r="AJ1808" s="42"/>
      <c r="AK1808" s="42"/>
      <c r="AL1808" s="42"/>
      <c r="AM1808" s="42"/>
      <c r="AN1808" s="42"/>
      <c r="AO1808" s="42"/>
      <c r="AP1808" s="42"/>
      <c r="AQ1808" s="42"/>
      <c r="AR1808" s="42"/>
      <c r="AS1808" s="42"/>
      <c r="AT1808" s="42"/>
      <c r="AU1808" s="41"/>
      <c r="AV1808" s="42"/>
      <c r="AZ1808" s="43"/>
      <c r="BA1808" s="43"/>
      <c r="BB1808" s="43"/>
      <c r="BC1808" s="43"/>
      <c r="BD1808" s="43"/>
    </row>
    <row r="1809" spans="2:56" s="15" customFormat="1" ht="15.75">
      <c r="B1809" s="45"/>
      <c r="C1809" s="45"/>
      <c r="D1809" s="46"/>
      <c r="E1809" s="46"/>
      <c r="K1809" s="47"/>
      <c r="AH1809" s="42"/>
      <c r="AI1809" s="42"/>
      <c r="AJ1809" s="42"/>
      <c r="AK1809" s="42"/>
      <c r="AL1809" s="42"/>
      <c r="AM1809" s="42"/>
      <c r="AN1809" s="42"/>
      <c r="AO1809" s="42"/>
      <c r="AP1809" s="42"/>
      <c r="AQ1809" s="42"/>
      <c r="AR1809" s="42"/>
      <c r="AS1809" s="42"/>
      <c r="AT1809" s="42"/>
      <c r="AU1809" s="41"/>
      <c r="AV1809" s="42"/>
      <c r="AZ1809" s="43"/>
      <c r="BA1809" s="43"/>
      <c r="BB1809" s="43"/>
      <c r="BC1809" s="43"/>
      <c r="BD1809" s="43"/>
    </row>
    <row r="1810" spans="2:56" s="15" customFormat="1" ht="15.75">
      <c r="B1810" s="45"/>
      <c r="C1810" s="45"/>
      <c r="D1810" s="46"/>
      <c r="E1810" s="46"/>
      <c r="K1810" s="47"/>
      <c r="AH1810" s="42"/>
      <c r="AI1810" s="42"/>
      <c r="AJ1810" s="42"/>
      <c r="AK1810" s="42"/>
      <c r="AL1810" s="42"/>
      <c r="AM1810" s="42"/>
      <c r="AN1810" s="42"/>
      <c r="AO1810" s="42"/>
      <c r="AP1810" s="42"/>
      <c r="AQ1810" s="42"/>
      <c r="AR1810" s="42"/>
      <c r="AS1810" s="42"/>
      <c r="AT1810" s="42"/>
      <c r="AU1810" s="41"/>
      <c r="AV1810" s="42"/>
      <c r="AZ1810" s="43"/>
      <c r="BA1810" s="43"/>
      <c r="BB1810" s="43"/>
      <c r="BC1810" s="43"/>
      <c r="BD1810" s="43"/>
    </row>
    <row r="1811" spans="2:56" s="15" customFormat="1" ht="15.75">
      <c r="B1811" s="45"/>
      <c r="C1811" s="45"/>
      <c r="D1811" s="46"/>
      <c r="E1811" s="46"/>
      <c r="K1811" s="47"/>
      <c r="AH1811" s="42"/>
      <c r="AI1811" s="42"/>
      <c r="AJ1811" s="42"/>
      <c r="AK1811" s="42"/>
      <c r="AL1811" s="42"/>
      <c r="AM1811" s="42"/>
      <c r="AN1811" s="42"/>
      <c r="AO1811" s="42"/>
      <c r="AP1811" s="42"/>
      <c r="AQ1811" s="42"/>
      <c r="AR1811" s="42"/>
      <c r="AS1811" s="42"/>
      <c r="AT1811" s="42"/>
      <c r="AU1811" s="41"/>
      <c r="AV1811" s="42"/>
      <c r="AZ1811" s="43"/>
      <c r="BA1811" s="43"/>
      <c r="BB1811" s="43"/>
      <c r="BC1811" s="43"/>
      <c r="BD1811" s="43"/>
    </row>
    <row r="1812" spans="2:56" s="15" customFormat="1" ht="15.75">
      <c r="B1812" s="45"/>
      <c r="C1812" s="45"/>
      <c r="D1812" s="46"/>
      <c r="E1812" s="46"/>
      <c r="K1812" s="47"/>
      <c r="AH1812" s="42"/>
      <c r="AI1812" s="42"/>
      <c r="AJ1812" s="42"/>
      <c r="AK1812" s="42"/>
      <c r="AL1812" s="42"/>
      <c r="AM1812" s="42"/>
      <c r="AN1812" s="42"/>
      <c r="AO1812" s="42"/>
      <c r="AP1812" s="42"/>
      <c r="AQ1812" s="42"/>
      <c r="AR1812" s="42"/>
      <c r="AS1812" s="42"/>
      <c r="AT1812" s="42"/>
      <c r="AU1812" s="41"/>
      <c r="AV1812" s="42"/>
      <c r="AZ1812" s="43"/>
      <c r="BA1812" s="43"/>
      <c r="BB1812" s="43"/>
      <c r="BC1812" s="43"/>
      <c r="BD1812" s="43"/>
    </row>
    <row r="1813" spans="2:56" s="15" customFormat="1" ht="15.75">
      <c r="B1813" s="45"/>
      <c r="C1813" s="45"/>
      <c r="D1813" s="46"/>
      <c r="E1813" s="46"/>
      <c r="K1813" s="47"/>
      <c r="AH1813" s="42"/>
      <c r="AI1813" s="42"/>
      <c r="AJ1813" s="42"/>
      <c r="AK1813" s="42"/>
      <c r="AL1813" s="42"/>
      <c r="AM1813" s="42"/>
      <c r="AN1813" s="42"/>
      <c r="AO1813" s="42"/>
      <c r="AP1813" s="42"/>
      <c r="AQ1813" s="42"/>
      <c r="AR1813" s="42"/>
      <c r="AS1813" s="42"/>
      <c r="AT1813" s="42"/>
      <c r="AU1813" s="41"/>
      <c r="AV1813" s="42"/>
      <c r="AZ1813" s="43"/>
      <c r="BA1813" s="43"/>
      <c r="BB1813" s="43"/>
      <c r="BC1813" s="43"/>
      <c r="BD1813" s="43"/>
    </row>
    <row r="1814" spans="2:56" s="15" customFormat="1" ht="15.75">
      <c r="B1814" s="45"/>
      <c r="C1814" s="45"/>
      <c r="D1814" s="46"/>
      <c r="E1814" s="46"/>
      <c r="K1814" s="47"/>
      <c r="AH1814" s="42"/>
      <c r="AI1814" s="42"/>
      <c r="AJ1814" s="42"/>
      <c r="AK1814" s="42"/>
      <c r="AL1814" s="42"/>
      <c r="AM1814" s="42"/>
      <c r="AN1814" s="42"/>
      <c r="AO1814" s="42"/>
      <c r="AP1814" s="42"/>
      <c r="AQ1814" s="42"/>
      <c r="AR1814" s="42"/>
      <c r="AS1814" s="42"/>
      <c r="AT1814" s="42"/>
      <c r="AU1814" s="41"/>
      <c r="AV1814" s="42"/>
      <c r="AZ1814" s="43"/>
      <c r="BA1814" s="43"/>
      <c r="BB1814" s="43"/>
      <c r="BC1814" s="43"/>
      <c r="BD1814" s="43"/>
    </row>
    <row r="1815" spans="2:56" s="15" customFormat="1" ht="15.75">
      <c r="B1815" s="45"/>
      <c r="C1815" s="45"/>
      <c r="D1815" s="46"/>
      <c r="E1815" s="46"/>
      <c r="K1815" s="47"/>
      <c r="AH1815" s="42"/>
      <c r="AI1815" s="42"/>
      <c r="AJ1815" s="42"/>
      <c r="AK1815" s="42"/>
      <c r="AL1815" s="42"/>
      <c r="AM1815" s="42"/>
      <c r="AN1815" s="42"/>
      <c r="AO1815" s="42"/>
      <c r="AP1815" s="42"/>
      <c r="AQ1815" s="42"/>
      <c r="AR1815" s="42"/>
      <c r="AS1815" s="42"/>
      <c r="AT1815" s="42"/>
      <c r="AU1815" s="41"/>
      <c r="AV1815" s="42"/>
      <c r="AZ1815" s="43"/>
      <c r="BA1815" s="43"/>
      <c r="BB1815" s="43"/>
      <c r="BC1815" s="43"/>
      <c r="BD1815" s="43"/>
    </row>
    <row r="1816" spans="2:56" s="15" customFormat="1" ht="15.75">
      <c r="B1816" s="45"/>
      <c r="C1816" s="45"/>
      <c r="D1816" s="46"/>
      <c r="E1816" s="46"/>
      <c r="K1816" s="47"/>
      <c r="AH1816" s="42"/>
      <c r="AI1816" s="42"/>
      <c r="AJ1816" s="42"/>
      <c r="AK1816" s="42"/>
      <c r="AL1816" s="42"/>
      <c r="AM1816" s="42"/>
      <c r="AN1816" s="42"/>
      <c r="AO1816" s="42"/>
      <c r="AP1816" s="42"/>
      <c r="AQ1816" s="42"/>
      <c r="AR1816" s="42"/>
      <c r="AS1816" s="42"/>
      <c r="AT1816" s="42"/>
      <c r="AU1816" s="41"/>
      <c r="AV1816" s="42"/>
      <c r="AZ1816" s="43"/>
      <c r="BA1816" s="43"/>
      <c r="BB1816" s="43"/>
      <c r="BC1816" s="43"/>
      <c r="BD1816" s="43"/>
    </row>
    <row r="1817" spans="2:56" s="15" customFormat="1" ht="15.75">
      <c r="B1817" s="45"/>
      <c r="C1817" s="45"/>
      <c r="D1817" s="46"/>
      <c r="E1817" s="46"/>
      <c r="K1817" s="47"/>
      <c r="AH1817" s="42"/>
      <c r="AI1817" s="42"/>
      <c r="AJ1817" s="42"/>
      <c r="AK1817" s="42"/>
      <c r="AL1817" s="42"/>
      <c r="AM1817" s="42"/>
      <c r="AN1817" s="42"/>
      <c r="AO1817" s="42"/>
      <c r="AP1817" s="42"/>
      <c r="AQ1817" s="42"/>
      <c r="AR1817" s="42"/>
      <c r="AS1817" s="42"/>
      <c r="AT1817" s="42"/>
      <c r="AU1817" s="41"/>
      <c r="AV1817" s="42"/>
      <c r="AZ1817" s="43"/>
      <c r="BA1817" s="43"/>
      <c r="BB1817" s="43"/>
      <c r="BC1817" s="43"/>
      <c r="BD1817" s="43"/>
    </row>
    <row r="1818" spans="2:56" s="15" customFormat="1" ht="15.75">
      <c r="B1818" s="45"/>
      <c r="C1818" s="45"/>
      <c r="D1818" s="46"/>
      <c r="E1818" s="46"/>
      <c r="K1818" s="47"/>
      <c r="AH1818" s="42"/>
      <c r="AI1818" s="42"/>
      <c r="AJ1818" s="42"/>
      <c r="AK1818" s="42"/>
      <c r="AL1818" s="42"/>
      <c r="AM1818" s="42"/>
      <c r="AN1818" s="42"/>
      <c r="AO1818" s="42"/>
      <c r="AP1818" s="42"/>
      <c r="AQ1818" s="42"/>
      <c r="AR1818" s="42"/>
      <c r="AS1818" s="42"/>
      <c r="AT1818" s="42"/>
      <c r="AU1818" s="41"/>
      <c r="AV1818" s="42"/>
      <c r="AZ1818" s="43"/>
      <c r="BA1818" s="43"/>
      <c r="BB1818" s="43"/>
      <c r="BC1818" s="43"/>
      <c r="BD1818" s="43"/>
    </row>
    <row r="1819" spans="2:56" s="15" customFormat="1" ht="15.75">
      <c r="B1819" s="45"/>
      <c r="C1819" s="45"/>
      <c r="D1819" s="46"/>
      <c r="E1819" s="46"/>
      <c r="K1819" s="47"/>
      <c r="AH1819" s="42"/>
      <c r="AI1819" s="42"/>
      <c r="AJ1819" s="42"/>
      <c r="AK1819" s="42"/>
      <c r="AL1819" s="42"/>
      <c r="AM1819" s="42"/>
      <c r="AN1819" s="42"/>
      <c r="AO1819" s="42"/>
      <c r="AP1819" s="42"/>
      <c r="AQ1819" s="42"/>
      <c r="AR1819" s="42"/>
      <c r="AS1819" s="42"/>
      <c r="AT1819" s="42"/>
      <c r="AU1819" s="41"/>
      <c r="AV1819" s="42"/>
      <c r="AZ1819" s="43"/>
      <c r="BA1819" s="43"/>
      <c r="BB1819" s="43"/>
      <c r="BC1819" s="43"/>
      <c r="BD1819" s="43"/>
    </row>
    <row r="1820" spans="2:56" s="15" customFormat="1" ht="15.75">
      <c r="B1820" s="45"/>
      <c r="C1820" s="45"/>
      <c r="D1820" s="46"/>
      <c r="E1820" s="46"/>
      <c r="K1820" s="47"/>
      <c r="AH1820" s="42"/>
      <c r="AI1820" s="42"/>
      <c r="AJ1820" s="42"/>
      <c r="AK1820" s="42"/>
      <c r="AL1820" s="42"/>
      <c r="AM1820" s="42"/>
      <c r="AN1820" s="42"/>
      <c r="AO1820" s="42"/>
      <c r="AP1820" s="42"/>
      <c r="AQ1820" s="42"/>
      <c r="AR1820" s="42"/>
      <c r="AS1820" s="42"/>
      <c r="AT1820" s="42"/>
      <c r="AU1820" s="41"/>
      <c r="AV1820" s="42"/>
      <c r="AZ1820" s="43"/>
      <c r="BA1820" s="43"/>
      <c r="BB1820" s="43"/>
      <c r="BC1820" s="43"/>
      <c r="BD1820" s="43"/>
    </row>
    <row r="1821" spans="2:56" s="15" customFormat="1" ht="15.75">
      <c r="B1821" s="45"/>
      <c r="C1821" s="45"/>
      <c r="D1821" s="46"/>
      <c r="E1821" s="46"/>
      <c r="K1821" s="47"/>
      <c r="AH1821" s="42"/>
      <c r="AI1821" s="42"/>
      <c r="AJ1821" s="42"/>
      <c r="AK1821" s="42"/>
      <c r="AL1821" s="42"/>
      <c r="AM1821" s="42"/>
      <c r="AN1821" s="42"/>
      <c r="AO1821" s="42"/>
      <c r="AP1821" s="42"/>
      <c r="AQ1821" s="42"/>
      <c r="AR1821" s="42"/>
      <c r="AS1821" s="42"/>
      <c r="AT1821" s="42"/>
      <c r="AU1821" s="41"/>
      <c r="AV1821" s="42"/>
      <c r="AZ1821" s="43"/>
      <c r="BA1821" s="43"/>
      <c r="BB1821" s="43"/>
      <c r="BC1821" s="43"/>
      <c r="BD1821" s="43"/>
    </row>
    <row r="1822" spans="2:56" s="15" customFormat="1" ht="15.75">
      <c r="B1822" s="45"/>
      <c r="C1822" s="45"/>
      <c r="D1822" s="46"/>
      <c r="E1822" s="46"/>
      <c r="K1822" s="47"/>
      <c r="AH1822" s="42"/>
      <c r="AI1822" s="42"/>
      <c r="AJ1822" s="42"/>
      <c r="AK1822" s="42"/>
      <c r="AL1822" s="42"/>
      <c r="AM1822" s="42"/>
      <c r="AN1822" s="42"/>
      <c r="AO1822" s="42"/>
      <c r="AP1822" s="42"/>
      <c r="AQ1822" s="42"/>
      <c r="AR1822" s="42"/>
      <c r="AS1822" s="42"/>
      <c r="AT1822" s="42"/>
      <c r="AU1822" s="41"/>
      <c r="AV1822" s="42"/>
      <c r="AZ1822" s="43"/>
      <c r="BA1822" s="43"/>
      <c r="BB1822" s="43"/>
      <c r="BC1822" s="43"/>
      <c r="BD1822" s="43"/>
    </row>
    <row r="1823" spans="2:56" s="15" customFormat="1" ht="15.75">
      <c r="B1823" s="45"/>
      <c r="C1823" s="45"/>
      <c r="D1823" s="46"/>
      <c r="E1823" s="46"/>
      <c r="K1823" s="47"/>
      <c r="AH1823" s="42"/>
      <c r="AI1823" s="42"/>
      <c r="AJ1823" s="42"/>
      <c r="AK1823" s="42"/>
      <c r="AL1823" s="42"/>
      <c r="AM1823" s="42"/>
      <c r="AN1823" s="42"/>
      <c r="AO1823" s="42"/>
      <c r="AP1823" s="42"/>
      <c r="AQ1823" s="42"/>
      <c r="AR1823" s="42"/>
      <c r="AS1823" s="42"/>
      <c r="AT1823" s="42"/>
      <c r="AU1823" s="41"/>
      <c r="AV1823" s="42"/>
      <c r="AZ1823" s="43"/>
      <c r="BA1823" s="43"/>
      <c r="BB1823" s="43"/>
      <c r="BC1823" s="43"/>
      <c r="BD1823" s="43"/>
    </row>
    <row r="1824" spans="2:56" s="15" customFormat="1" ht="15.75">
      <c r="B1824" s="45"/>
      <c r="C1824" s="45"/>
      <c r="D1824" s="46"/>
      <c r="E1824" s="46"/>
      <c r="K1824" s="47"/>
      <c r="AH1824" s="42"/>
      <c r="AI1824" s="42"/>
      <c r="AJ1824" s="42"/>
      <c r="AK1824" s="42"/>
      <c r="AL1824" s="42"/>
      <c r="AM1824" s="42"/>
      <c r="AN1824" s="42"/>
      <c r="AO1824" s="42"/>
      <c r="AP1824" s="42"/>
      <c r="AQ1824" s="42"/>
      <c r="AR1824" s="42"/>
      <c r="AS1824" s="42"/>
      <c r="AT1824" s="42"/>
      <c r="AU1824" s="41"/>
      <c r="AV1824" s="42"/>
      <c r="AZ1824" s="43"/>
      <c r="BA1824" s="43"/>
      <c r="BB1824" s="43"/>
      <c r="BC1824" s="43"/>
      <c r="BD1824" s="43"/>
    </row>
    <row r="1825" spans="2:56" s="15" customFormat="1" ht="15.75">
      <c r="B1825" s="45"/>
      <c r="C1825" s="45"/>
      <c r="D1825" s="46"/>
      <c r="E1825" s="46"/>
      <c r="K1825" s="47"/>
      <c r="AH1825" s="42"/>
      <c r="AI1825" s="42"/>
      <c r="AJ1825" s="42"/>
      <c r="AK1825" s="42"/>
      <c r="AL1825" s="42"/>
      <c r="AM1825" s="42"/>
      <c r="AN1825" s="42"/>
      <c r="AO1825" s="42"/>
      <c r="AP1825" s="42"/>
      <c r="AQ1825" s="42"/>
      <c r="AR1825" s="42"/>
      <c r="AS1825" s="42"/>
      <c r="AT1825" s="42"/>
      <c r="AU1825" s="41"/>
      <c r="AV1825" s="42"/>
      <c r="AZ1825" s="43"/>
      <c r="BA1825" s="43"/>
      <c r="BB1825" s="43"/>
      <c r="BC1825" s="43"/>
      <c r="BD1825" s="43"/>
    </row>
    <row r="1826" spans="2:56" s="15" customFormat="1" ht="15.75">
      <c r="B1826" s="45"/>
      <c r="C1826" s="45"/>
      <c r="D1826" s="46"/>
      <c r="E1826" s="46"/>
      <c r="K1826" s="47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1"/>
      <c r="AV1826" s="42"/>
      <c r="AZ1826" s="43"/>
      <c r="BA1826" s="43"/>
      <c r="BB1826" s="43"/>
      <c r="BC1826" s="43"/>
      <c r="BD1826" s="43"/>
    </row>
    <row r="1827" spans="2:56" s="15" customFormat="1" ht="15.75">
      <c r="B1827" s="45"/>
      <c r="C1827" s="45"/>
      <c r="D1827" s="46"/>
      <c r="E1827" s="46"/>
      <c r="K1827" s="47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1"/>
      <c r="AV1827" s="42"/>
      <c r="AZ1827" s="43"/>
      <c r="BA1827" s="43"/>
      <c r="BB1827" s="43"/>
      <c r="BC1827" s="43"/>
      <c r="BD1827" s="43"/>
    </row>
    <row r="1828" spans="2:56" s="15" customFormat="1" ht="15.75">
      <c r="B1828" s="45"/>
      <c r="C1828" s="45"/>
      <c r="D1828" s="46"/>
      <c r="E1828" s="46"/>
      <c r="K1828" s="47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1"/>
      <c r="AV1828" s="42"/>
      <c r="AZ1828" s="43"/>
      <c r="BA1828" s="43"/>
      <c r="BB1828" s="43"/>
      <c r="BC1828" s="43"/>
      <c r="BD1828" s="43"/>
    </row>
    <row r="1829" spans="2:56" s="15" customFormat="1" ht="15.75">
      <c r="B1829" s="45"/>
      <c r="C1829" s="45"/>
      <c r="D1829" s="46"/>
      <c r="E1829" s="46"/>
      <c r="K1829" s="47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1"/>
      <c r="AV1829" s="42"/>
      <c r="AZ1829" s="43"/>
      <c r="BA1829" s="43"/>
      <c r="BB1829" s="43"/>
      <c r="BC1829" s="43"/>
      <c r="BD1829" s="43"/>
    </row>
    <row r="1830" spans="2:56" s="15" customFormat="1" ht="15.75">
      <c r="B1830" s="45"/>
      <c r="C1830" s="45"/>
      <c r="D1830" s="46"/>
      <c r="E1830" s="46"/>
      <c r="K1830" s="47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1"/>
      <c r="AV1830" s="42"/>
      <c r="AZ1830" s="43"/>
      <c r="BA1830" s="43"/>
      <c r="BB1830" s="43"/>
      <c r="BC1830" s="43"/>
      <c r="BD1830" s="43"/>
    </row>
    <row r="1831" spans="2:56" s="15" customFormat="1" ht="15.75">
      <c r="B1831" s="45"/>
      <c r="C1831" s="45"/>
      <c r="D1831" s="46"/>
      <c r="E1831" s="46"/>
      <c r="K1831" s="47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1"/>
      <c r="AV1831" s="42"/>
      <c r="AZ1831" s="43"/>
      <c r="BA1831" s="43"/>
      <c r="BB1831" s="43"/>
      <c r="BC1831" s="43"/>
      <c r="BD1831" s="43"/>
    </row>
    <row r="1832" spans="2:56" s="15" customFormat="1" ht="15.75">
      <c r="B1832" s="45"/>
      <c r="C1832" s="45"/>
      <c r="D1832" s="46"/>
      <c r="E1832" s="46"/>
      <c r="K1832" s="47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1"/>
      <c r="AV1832" s="42"/>
      <c r="AZ1832" s="43"/>
      <c r="BA1832" s="43"/>
      <c r="BB1832" s="43"/>
      <c r="BC1832" s="43"/>
      <c r="BD1832" s="43"/>
    </row>
    <row r="1833" spans="2:56" s="15" customFormat="1" ht="15.75">
      <c r="B1833" s="45"/>
      <c r="C1833" s="45"/>
      <c r="D1833" s="46"/>
      <c r="E1833" s="46"/>
      <c r="K1833" s="47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1"/>
      <c r="AV1833" s="42"/>
      <c r="AZ1833" s="43"/>
      <c r="BA1833" s="43"/>
      <c r="BB1833" s="43"/>
      <c r="BC1833" s="43"/>
      <c r="BD1833" s="43"/>
    </row>
    <row r="1834" spans="2:56" s="15" customFormat="1" ht="15.75">
      <c r="B1834" s="45"/>
      <c r="C1834" s="45"/>
      <c r="D1834" s="46"/>
      <c r="E1834" s="46"/>
      <c r="K1834" s="47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1"/>
      <c r="AV1834" s="42"/>
      <c r="AZ1834" s="43"/>
      <c r="BA1834" s="43"/>
      <c r="BB1834" s="43"/>
      <c r="BC1834" s="43"/>
      <c r="BD1834" s="43"/>
    </row>
    <row r="1835" spans="2:56" s="15" customFormat="1" ht="15.75">
      <c r="B1835" s="45"/>
      <c r="C1835" s="45"/>
      <c r="D1835" s="46"/>
      <c r="E1835" s="46"/>
      <c r="K1835" s="47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1"/>
      <c r="AV1835" s="42"/>
      <c r="AZ1835" s="43"/>
      <c r="BA1835" s="43"/>
      <c r="BB1835" s="43"/>
      <c r="BC1835" s="43"/>
      <c r="BD1835" s="43"/>
    </row>
    <row r="1836" spans="2:56" s="15" customFormat="1" ht="15.75">
      <c r="B1836" s="45"/>
      <c r="C1836" s="45"/>
      <c r="D1836" s="46"/>
      <c r="E1836" s="46"/>
      <c r="K1836" s="47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1"/>
      <c r="AV1836" s="42"/>
      <c r="AZ1836" s="43"/>
      <c r="BA1836" s="43"/>
      <c r="BB1836" s="43"/>
      <c r="BC1836" s="43"/>
      <c r="BD1836" s="43"/>
    </row>
    <row r="1837" spans="2:56" s="15" customFormat="1" ht="15.75">
      <c r="B1837" s="45"/>
      <c r="C1837" s="45"/>
      <c r="D1837" s="46"/>
      <c r="E1837" s="46"/>
      <c r="K1837" s="47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1"/>
      <c r="AV1837" s="42"/>
      <c r="AZ1837" s="43"/>
      <c r="BA1837" s="43"/>
      <c r="BB1837" s="43"/>
      <c r="BC1837" s="43"/>
      <c r="BD1837" s="43"/>
    </row>
    <row r="1838" spans="2:56" s="15" customFormat="1" ht="15.75">
      <c r="B1838" s="45"/>
      <c r="C1838" s="45"/>
      <c r="D1838" s="46"/>
      <c r="E1838" s="46"/>
      <c r="K1838" s="47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1"/>
      <c r="AV1838" s="42"/>
      <c r="AZ1838" s="43"/>
      <c r="BA1838" s="43"/>
      <c r="BB1838" s="43"/>
      <c r="BC1838" s="43"/>
      <c r="BD1838" s="43"/>
    </row>
    <row r="1839" spans="2:56" s="15" customFormat="1" ht="15.75">
      <c r="B1839" s="45"/>
      <c r="C1839" s="45"/>
      <c r="D1839" s="46"/>
      <c r="E1839" s="46"/>
      <c r="K1839" s="47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1"/>
      <c r="AV1839" s="42"/>
      <c r="AZ1839" s="43"/>
      <c r="BA1839" s="43"/>
      <c r="BB1839" s="43"/>
      <c r="BC1839" s="43"/>
      <c r="BD1839" s="43"/>
    </row>
    <row r="1840" spans="2:56" s="15" customFormat="1" ht="15.75">
      <c r="B1840" s="45"/>
      <c r="C1840" s="45"/>
      <c r="D1840" s="46"/>
      <c r="E1840" s="46"/>
      <c r="K1840" s="47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1"/>
      <c r="AV1840" s="42"/>
      <c r="AZ1840" s="43"/>
      <c r="BA1840" s="43"/>
      <c r="BB1840" s="43"/>
      <c r="BC1840" s="43"/>
      <c r="BD1840" s="43"/>
    </row>
    <row r="1841" spans="2:56" s="15" customFormat="1" ht="15.75">
      <c r="B1841" s="45"/>
      <c r="C1841" s="45"/>
      <c r="D1841" s="46"/>
      <c r="E1841" s="46"/>
      <c r="K1841" s="47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1"/>
      <c r="AV1841" s="42"/>
      <c r="AZ1841" s="43"/>
      <c r="BA1841" s="43"/>
      <c r="BB1841" s="43"/>
      <c r="BC1841" s="43"/>
      <c r="BD1841" s="43"/>
    </row>
    <row r="1842" spans="2:56" s="15" customFormat="1" ht="15.75">
      <c r="B1842" s="45"/>
      <c r="C1842" s="45"/>
      <c r="D1842" s="46"/>
      <c r="E1842" s="46"/>
      <c r="K1842" s="47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1"/>
      <c r="AV1842" s="42"/>
      <c r="AZ1842" s="43"/>
      <c r="BA1842" s="43"/>
      <c r="BB1842" s="43"/>
      <c r="BC1842" s="43"/>
      <c r="BD1842" s="43"/>
    </row>
    <row r="1843" spans="2:56" s="15" customFormat="1" ht="15.75">
      <c r="B1843" s="45"/>
      <c r="C1843" s="45"/>
      <c r="D1843" s="46"/>
      <c r="E1843" s="46"/>
      <c r="K1843" s="47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1"/>
      <c r="AV1843" s="42"/>
      <c r="AZ1843" s="43"/>
      <c r="BA1843" s="43"/>
      <c r="BB1843" s="43"/>
      <c r="BC1843" s="43"/>
      <c r="BD1843" s="43"/>
    </row>
    <row r="1844" spans="2:56" s="15" customFormat="1" ht="15.75">
      <c r="B1844" s="45"/>
      <c r="C1844" s="45"/>
      <c r="D1844" s="46"/>
      <c r="E1844" s="46"/>
      <c r="K1844" s="47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1"/>
      <c r="AV1844" s="42"/>
      <c r="AZ1844" s="43"/>
      <c r="BA1844" s="43"/>
      <c r="BB1844" s="43"/>
      <c r="BC1844" s="43"/>
      <c r="BD1844" s="43"/>
    </row>
    <row r="1845" spans="2:56" s="15" customFormat="1" ht="15.75">
      <c r="B1845" s="45"/>
      <c r="C1845" s="45"/>
      <c r="D1845" s="46"/>
      <c r="E1845" s="46"/>
      <c r="K1845" s="47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1"/>
      <c r="AV1845" s="42"/>
      <c r="AZ1845" s="43"/>
      <c r="BA1845" s="43"/>
      <c r="BB1845" s="43"/>
      <c r="BC1845" s="43"/>
      <c r="BD1845" s="43"/>
    </row>
    <row r="1846" spans="2:56" s="15" customFormat="1" ht="15.75">
      <c r="B1846" s="45"/>
      <c r="C1846" s="45"/>
      <c r="D1846" s="46"/>
      <c r="E1846" s="46"/>
      <c r="K1846" s="47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1"/>
      <c r="AV1846" s="42"/>
      <c r="AZ1846" s="43"/>
      <c r="BA1846" s="43"/>
      <c r="BB1846" s="43"/>
      <c r="BC1846" s="43"/>
      <c r="BD1846" s="43"/>
    </row>
    <row r="1847" spans="2:56" s="15" customFormat="1" ht="15.75">
      <c r="B1847" s="45"/>
      <c r="C1847" s="45"/>
      <c r="D1847" s="46"/>
      <c r="E1847" s="46"/>
      <c r="K1847" s="47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1"/>
      <c r="AV1847" s="42"/>
      <c r="AZ1847" s="43"/>
      <c r="BA1847" s="43"/>
      <c r="BB1847" s="43"/>
      <c r="BC1847" s="43"/>
      <c r="BD1847" s="43"/>
    </row>
    <row r="1848" spans="2:56" s="15" customFormat="1" ht="15.75">
      <c r="B1848" s="45"/>
      <c r="C1848" s="45"/>
      <c r="D1848" s="46"/>
      <c r="E1848" s="46"/>
      <c r="K1848" s="47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1"/>
      <c r="AV1848" s="42"/>
      <c r="AZ1848" s="43"/>
      <c r="BA1848" s="43"/>
      <c r="BB1848" s="43"/>
      <c r="BC1848" s="43"/>
      <c r="BD1848" s="43"/>
    </row>
    <row r="1849" spans="2:56" s="15" customFormat="1" ht="15.75">
      <c r="B1849" s="45"/>
      <c r="C1849" s="45"/>
      <c r="D1849" s="46"/>
      <c r="E1849" s="46"/>
      <c r="K1849" s="47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1"/>
      <c r="AV1849" s="42"/>
      <c r="AZ1849" s="43"/>
      <c r="BA1849" s="43"/>
      <c r="BB1849" s="43"/>
      <c r="BC1849" s="43"/>
      <c r="BD1849" s="43"/>
    </row>
    <row r="1850" spans="2:56" s="15" customFormat="1" ht="15.75">
      <c r="B1850" s="45"/>
      <c r="C1850" s="45"/>
      <c r="D1850" s="46"/>
      <c r="E1850" s="46"/>
      <c r="K1850" s="47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1"/>
      <c r="AV1850" s="42"/>
      <c r="AZ1850" s="43"/>
      <c r="BA1850" s="43"/>
      <c r="BB1850" s="43"/>
      <c r="BC1850" s="43"/>
      <c r="BD1850" s="43"/>
    </row>
    <row r="1851" spans="2:56" s="15" customFormat="1" ht="15.75">
      <c r="B1851" s="45"/>
      <c r="C1851" s="45"/>
      <c r="D1851" s="46"/>
      <c r="E1851" s="46"/>
      <c r="K1851" s="47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1"/>
      <c r="AV1851" s="42"/>
      <c r="AZ1851" s="43"/>
      <c r="BA1851" s="43"/>
      <c r="BB1851" s="43"/>
      <c r="BC1851" s="43"/>
      <c r="BD1851" s="43"/>
    </row>
    <row r="1852" spans="2:56" s="15" customFormat="1" ht="15.75">
      <c r="B1852" s="45"/>
      <c r="C1852" s="45"/>
      <c r="D1852" s="46"/>
      <c r="E1852" s="46"/>
      <c r="K1852" s="47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1"/>
      <c r="AV1852" s="42"/>
      <c r="AZ1852" s="43"/>
      <c r="BA1852" s="43"/>
      <c r="BB1852" s="43"/>
      <c r="BC1852" s="43"/>
      <c r="BD1852" s="43"/>
    </row>
    <row r="1853" spans="2:56" s="15" customFormat="1" ht="15.75">
      <c r="B1853" s="45"/>
      <c r="C1853" s="45"/>
      <c r="D1853" s="46"/>
      <c r="E1853" s="46"/>
      <c r="K1853" s="47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1"/>
      <c r="AV1853" s="42"/>
      <c r="AZ1853" s="43"/>
      <c r="BA1853" s="43"/>
      <c r="BB1853" s="43"/>
      <c r="BC1853" s="43"/>
      <c r="BD1853" s="43"/>
    </row>
    <row r="1854" spans="2:56" s="15" customFormat="1" ht="15.75">
      <c r="B1854" s="45"/>
      <c r="C1854" s="45"/>
      <c r="D1854" s="46"/>
      <c r="E1854" s="46"/>
      <c r="K1854" s="47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1"/>
      <c r="AV1854" s="42"/>
      <c r="AZ1854" s="43"/>
      <c r="BA1854" s="43"/>
      <c r="BB1854" s="43"/>
      <c r="BC1854" s="43"/>
      <c r="BD1854" s="43"/>
    </row>
    <row r="1855" spans="2:56" s="15" customFormat="1" ht="15.75">
      <c r="B1855" s="45"/>
      <c r="C1855" s="45"/>
      <c r="D1855" s="46"/>
      <c r="E1855" s="46"/>
      <c r="K1855" s="47"/>
      <c r="AH1855" s="42"/>
      <c r="AI1855" s="42"/>
      <c r="AJ1855" s="42"/>
      <c r="AK1855" s="42"/>
      <c r="AL1855" s="42"/>
      <c r="AM1855" s="42"/>
      <c r="AN1855" s="42"/>
      <c r="AO1855" s="42"/>
      <c r="AP1855" s="42"/>
      <c r="AQ1855" s="42"/>
      <c r="AR1855" s="42"/>
      <c r="AS1855" s="42"/>
      <c r="AT1855" s="42"/>
      <c r="AU1855" s="41"/>
      <c r="AV1855" s="42"/>
      <c r="AZ1855" s="43"/>
      <c r="BA1855" s="43"/>
      <c r="BB1855" s="43"/>
      <c r="BC1855" s="43"/>
      <c r="BD1855" s="43"/>
    </row>
    <row r="1856" spans="2:56" s="15" customFormat="1" ht="15.75">
      <c r="B1856" s="45"/>
      <c r="C1856" s="45"/>
      <c r="D1856" s="46"/>
      <c r="E1856" s="46"/>
      <c r="K1856" s="47"/>
      <c r="AH1856" s="42"/>
      <c r="AI1856" s="42"/>
      <c r="AJ1856" s="42"/>
      <c r="AK1856" s="42"/>
      <c r="AL1856" s="42"/>
      <c r="AM1856" s="42"/>
      <c r="AN1856" s="42"/>
      <c r="AO1856" s="42"/>
      <c r="AP1856" s="42"/>
      <c r="AQ1856" s="42"/>
      <c r="AR1856" s="42"/>
      <c r="AS1856" s="42"/>
      <c r="AT1856" s="42"/>
      <c r="AU1856" s="41"/>
      <c r="AV1856" s="42"/>
      <c r="AZ1856" s="43"/>
      <c r="BA1856" s="43"/>
      <c r="BB1856" s="43"/>
      <c r="BC1856" s="43"/>
      <c r="BD1856" s="43"/>
    </row>
    <row r="1857" spans="2:56" s="15" customFormat="1" ht="15.75">
      <c r="B1857" s="45"/>
      <c r="C1857" s="45"/>
      <c r="D1857" s="46"/>
      <c r="E1857" s="46"/>
      <c r="K1857" s="47"/>
      <c r="AH1857" s="42"/>
      <c r="AI1857" s="42"/>
      <c r="AJ1857" s="42"/>
      <c r="AK1857" s="42"/>
      <c r="AL1857" s="42"/>
      <c r="AM1857" s="42"/>
      <c r="AN1857" s="42"/>
      <c r="AO1857" s="42"/>
      <c r="AP1857" s="42"/>
      <c r="AQ1857" s="42"/>
      <c r="AR1857" s="42"/>
      <c r="AS1857" s="42"/>
      <c r="AT1857" s="42"/>
      <c r="AU1857" s="41"/>
      <c r="AV1857" s="42"/>
      <c r="AZ1857" s="43"/>
      <c r="BA1857" s="43"/>
      <c r="BB1857" s="43"/>
      <c r="BC1857" s="43"/>
      <c r="BD1857" s="43"/>
    </row>
    <row r="1858" spans="2:56" s="15" customFormat="1" ht="15.75">
      <c r="B1858" s="45"/>
      <c r="C1858" s="45"/>
      <c r="D1858" s="46"/>
      <c r="E1858" s="46"/>
      <c r="K1858" s="47"/>
      <c r="AH1858" s="42"/>
      <c r="AI1858" s="42"/>
      <c r="AJ1858" s="42"/>
      <c r="AK1858" s="42"/>
      <c r="AL1858" s="42"/>
      <c r="AM1858" s="42"/>
      <c r="AN1858" s="42"/>
      <c r="AO1858" s="42"/>
      <c r="AP1858" s="42"/>
      <c r="AQ1858" s="42"/>
      <c r="AR1858" s="42"/>
      <c r="AS1858" s="42"/>
      <c r="AT1858" s="42"/>
      <c r="AU1858" s="41"/>
      <c r="AV1858" s="42"/>
      <c r="AZ1858" s="43"/>
      <c r="BA1858" s="43"/>
      <c r="BB1858" s="43"/>
      <c r="BC1858" s="43"/>
      <c r="BD1858" s="43"/>
    </row>
    <row r="1859" spans="2:56" s="15" customFormat="1" ht="15.75">
      <c r="B1859" s="45"/>
      <c r="C1859" s="45"/>
      <c r="D1859" s="46"/>
      <c r="E1859" s="46"/>
      <c r="K1859" s="47"/>
      <c r="AH1859" s="42"/>
      <c r="AI1859" s="42"/>
      <c r="AJ1859" s="42"/>
      <c r="AK1859" s="42"/>
      <c r="AL1859" s="42"/>
      <c r="AM1859" s="42"/>
      <c r="AN1859" s="42"/>
      <c r="AO1859" s="42"/>
      <c r="AP1859" s="42"/>
      <c r="AQ1859" s="42"/>
      <c r="AR1859" s="42"/>
      <c r="AS1859" s="42"/>
      <c r="AT1859" s="42"/>
      <c r="AU1859" s="41"/>
      <c r="AV1859" s="42"/>
      <c r="AZ1859" s="43"/>
      <c r="BA1859" s="43"/>
      <c r="BB1859" s="43"/>
      <c r="BC1859" s="43"/>
      <c r="BD1859" s="43"/>
    </row>
    <row r="1860" spans="2:56" s="15" customFormat="1" ht="15.75">
      <c r="B1860" s="45"/>
      <c r="C1860" s="45"/>
      <c r="D1860" s="46"/>
      <c r="E1860" s="46"/>
      <c r="K1860" s="47"/>
      <c r="AH1860" s="42"/>
      <c r="AI1860" s="42"/>
      <c r="AJ1860" s="42"/>
      <c r="AK1860" s="42"/>
      <c r="AL1860" s="42"/>
      <c r="AM1860" s="42"/>
      <c r="AN1860" s="42"/>
      <c r="AO1860" s="42"/>
      <c r="AP1860" s="42"/>
      <c r="AQ1860" s="42"/>
      <c r="AR1860" s="42"/>
      <c r="AS1860" s="42"/>
      <c r="AT1860" s="42"/>
      <c r="AU1860" s="41"/>
      <c r="AV1860" s="42"/>
      <c r="AZ1860" s="43"/>
      <c r="BA1860" s="43"/>
      <c r="BB1860" s="43"/>
      <c r="BC1860" s="43"/>
      <c r="BD1860" s="43"/>
    </row>
    <row r="1861" spans="2:56" s="15" customFormat="1" ht="15.75">
      <c r="B1861" s="45"/>
      <c r="C1861" s="45"/>
      <c r="D1861" s="46"/>
      <c r="E1861" s="46"/>
      <c r="K1861" s="47"/>
      <c r="AH1861" s="42"/>
      <c r="AI1861" s="42"/>
      <c r="AJ1861" s="42"/>
      <c r="AK1861" s="42"/>
      <c r="AL1861" s="42"/>
      <c r="AM1861" s="42"/>
      <c r="AN1861" s="42"/>
      <c r="AO1861" s="42"/>
      <c r="AP1861" s="42"/>
      <c r="AQ1861" s="42"/>
      <c r="AR1861" s="42"/>
      <c r="AS1861" s="42"/>
      <c r="AT1861" s="42"/>
      <c r="AU1861" s="41"/>
      <c r="AV1861" s="42"/>
      <c r="AZ1861" s="43"/>
      <c r="BA1861" s="43"/>
      <c r="BB1861" s="43"/>
      <c r="BC1861" s="43"/>
      <c r="BD1861" s="43"/>
    </row>
    <row r="1862" spans="2:56" s="15" customFormat="1" ht="15.75">
      <c r="B1862" s="45"/>
      <c r="C1862" s="45"/>
      <c r="D1862" s="46"/>
      <c r="E1862" s="46"/>
      <c r="K1862" s="47"/>
      <c r="AH1862" s="42"/>
      <c r="AI1862" s="42"/>
      <c r="AJ1862" s="42"/>
      <c r="AK1862" s="42"/>
      <c r="AL1862" s="42"/>
      <c r="AM1862" s="42"/>
      <c r="AN1862" s="42"/>
      <c r="AO1862" s="42"/>
      <c r="AP1862" s="42"/>
      <c r="AQ1862" s="42"/>
      <c r="AR1862" s="42"/>
      <c r="AS1862" s="42"/>
      <c r="AT1862" s="42"/>
      <c r="AU1862" s="41"/>
      <c r="AV1862" s="42"/>
      <c r="AZ1862" s="43"/>
      <c r="BA1862" s="43"/>
      <c r="BB1862" s="43"/>
      <c r="BC1862" s="43"/>
      <c r="BD1862" s="43"/>
    </row>
    <row r="1863" spans="2:56" s="15" customFormat="1" ht="15.75">
      <c r="B1863" s="45"/>
      <c r="C1863" s="45"/>
      <c r="D1863" s="46"/>
      <c r="E1863" s="46"/>
      <c r="K1863" s="47"/>
      <c r="AH1863" s="42"/>
      <c r="AI1863" s="42"/>
      <c r="AJ1863" s="42"/>
      <c r="AK1863" s="42"/>
      <c r="AL1863" s="42"/>
      <c r="AM1863" s="42"/>
      <c r="AN1863" s="42"/>
      <c r="AO1863" s="42"/>
      <c r="AP1863" s="42"/>
      <c r="AQ1863" s="42"/>
      <c r="AR1863" s="42"/>
      <c r="AS1863" s="42"/>
      <c r="AT1863" s="42"/>
      <c r="AU1863" s="41"/>
      <c r="AV1863" s="42"/>
      <c r="AZ1863" s="43"/>
      <c r="BA1863" s="43"/>
      <c r="BB1863" s="43"/>
      <c r="BC1863" s="43"/>
      <c r="BD1863" s="43"/>
    </row>
    <row r="1864" spans="2:56" s="15" customFormat="1" ht="15.75">
      <c r="B1864" s="45"/>
      <c r="C1864" s="45"/>
      <c r="D1864" s="46"/>
      <c r="E1864" s="46"/>
      <c r="K1864" s="47"/>
      <c r="AH1864" s="42"/>
      <c r="AI1864" s="42"/>
      <c r="AJ1864" s="42"/>
      <c r="AK1864" s="42"/>
      <c r="AL1864" s="42"/>
      <c r="AM1864" s="42"/>
      <c r="AN1864" s="42"/>
      <c r="AO1864" s="42"/>
      <c r="AP1864" s="42"/>
      <c r="AQ1864" s="42"/>
      <c r="AR1864" s="42"/>
      <c r="AS1864" s="42"/>
      <c r="AT1864" s="42"/>
      <c r="AU1864" s="41"/>
      <c r="AV1864" s="42"/>
      <c r="AZ1864" s="43"/>
      <c r="BA1864" s="43"/>
      <c r="BB1864" s="43"/>
      <c r="BC1864" s="43"/>
      <c r="BD1864" s="43"/>
    </row>
    <row r="1865" spans="2:56" s="15" customFormat="1" ht="15.75">
      <c r="B1865" s="45"/>
      <c r="C1865" s="45"/>
      <c r="D1865" s="46"/>
      <c r="E1865" s="46"/>
      <c r="K1865" s="47"/>
      <c r="AH1865" s="42"/>
      <c r="AI1865" s="42"/>
      <c r="AJ1865" s="42"/>
      <c r="AK1865" s="42"/>
      <c r="AL1865" s="42"/>
      <c r="AM1865" s="42"/>
      <c r="AN1865" s="42"/>
      <c r="AO1865" s="42"/>
      <c r="AP1865" s="42"/>
      <c r="AQ1865" s="42"/>
      <c r="AR1865" s="42"/>
      <c r="AS1865" s="42"/>
      <c r="AT1865" s="42"/>
      <c r="AU1865" s="41"/>
      <c r="AV1865" s="42"/>
      <c r="AZ1865" s="43"/>
      <c r="BA1865" s="43"/>
      <c r="BB1865" s="43"/>
      <c r="BC1865" s="43"/>
      <c r="BD1865" s="43"/>
    </row>
    <row r="1866" spans="2:56" s="15" customFormat="1" ht="15.75">
      <c r="B1866" s="45"/>
      <c r="C1866" s="45"/>
      <c r="D1866" s="46"/>
      <c r="E1866" s="46"/>
      <c r="K1866" s="47"/>
      <c r="AH1866" s="42"/>
      <c r="AI1866" s="42"/>
      <c r="AJ1866" s="42"/>
      <c r="AK1866" s="42"/>
      <c r="AL1866" s="42"/>
      <c r="AM1866" s="42"/>
      <c r="AN1866" s="42"/>
      <c r="AO1866" s="42"/>
      <c r="AP1866" s="42"/>
      <c r="AQ1866" s="42"/>
      <c r="AR1866" s="42"/>
      <c r="AS1866" s="42"/>
      <c r="AT1866" s="42"/>
      <c r="AU1866" s="41"/>
      <c r="AV1866" s="42"/>
      <c r="AZ1866" s="43"/>
      <c r="BA1866" s="43"/>
      <c r="BB1866" s="43"/>
      <c r="BC1866" s="43"/>
      <c r="BD1866" s="43"/>
    </row>
    <row r="1867" spans="2:56" s="15" customFormat="1" ht="15.75">
      <c r="B1867" s="45"/>
      <c r="C1867" s="45"/>
      <c r="D1867" s="46"/>
      <c r="E1867" s="46"/>
      <c r="K1867" s="47"/>
      <c r="AH1867" s="42"/>
      <c r="AI1867" s="42"/>
      <c r="AJ1867" s="42"/>
      <c r="AK1867" s="42"/>
      <c r="AL1867" s="42"/>
      <c r="AM1867" s="42"/>
      <c r="AN1867" s="42"/>
      <c r="AO1867" s="42"/>
      <c r="AP1867" s="42"/>
      <c r="AQ1867" s="42"/>
      <c r="AR1867" s="42"/>
      <c r="AS1867" s="42"/>
      <c r="AT1867" s="42"/>
      <c r="AU1867" s="41"/>
      <c r="AV1867" s="42"/>
      <c r="AZ1867" s="43"/>
      <c r="BA1867" s="43"/>
      <c r="BB1867" s="43"/>
      <c r="BC1867" s="43"/>
      <c r="BD1867" s="43"/>
    </row>
    <row r="1868" spans="2:56" s="15" customFormat="1" ht="15.75">
      <c r="B1868" s="45"/>
      <c r="C1868" s="45"/>
      <c r="D1868" s="46"/>
      <c r="E1868" s="46"/>
      <c r="K1868" s="47"/>
      <c r="AH1868" s="42"/>
      <c r="AI1868" s="42"/>
      <c r="AJ1868" s="42"/>
      <c r="AK1868" s="42"/>
      <c r="AL1868" s="42"/>
      <c r="AM1868" s="42"/>
      <c r="AN1868" s="42"/>
      <c r="AO1868" s="42"/>
      <c r="AP1868" s="42"/>
      <c r="AQ1868" s="42"/>
      <c r="AR1868" s="42"/>
      <c r="AS1868" s="42"/>
      <c r="AT1868" s="42"/>
      <c r="AU1868" s="41"/>
      <c r="AV1868" s="42"/>
      <c r="AZ1868" s="43"/>
      <c r="BA1868" s="43"/>
      <c r="BB1868" s="43"/>
      <c r="BC1868" s="43"/>
      <c r="BD1868" s="43"/>
    </row>
    <row r="1869" spans="2:56" s="15" customFormat="1" ht="15.75">
      <c r="B1869" s="45"/>
      <c r="C1869" s="45"/>
      <c r="D1869" s="46"/>
      <c r="E1869" s="46"/>
      <c r="K1869" s="47"/>
      <c r="AH1869" s="42"/>
      <c r="AI1869" s="42"/>
      <c r="AJ1869" s="42"/>
      <c r="AK1869" s="42"/>
      <c r="AL1869" s="42"/>
      <c r="AM1869" s="42"/>
      <c r="AN1869" s="42"/>
      <c r="AO1869" s="42"/>
      <c r="AP1869" s="42"/>
      <c r="AQ1869" s="42"/>
      <c r="AR1869" s="42"/>
      <c r="AS1869" s="42"/>
      <c r="AT1869" s="42"/>
      <c r="AU1869" s="41"/>
      <c r="AV1869" s="42"/>
      <c r="AZ1869" s="43"/>
      <c r="BA1869" s="43"/>
      <c r="BB1869" s="43"/>
      <c r="BC1869" s="43"/>
      <c r="BD1869" s="43"/>
    </row>
    <row r="1870" spans="2:56" s="15" customFormat="1" ht="15.75">
      <c r="B1870" s="45"/>
      <c r="C1870" s="45"/>
      <c r="D1870" s="46"/>
      <c r="E1870" s="46"/>
      <c r="K1870" s="47"/>
      <c r="AH1870" s="42"/>
      <c r="AI1870" s="42"/>
      <c r="AJ1870" s="42"/>
      <c r="AK1870" s="42"/>
      <c r="AL1870" s="42"/>
      <c r="AM1870" s="42"/>
      <c r="AN1870" s="42"/>
      <c r="AO1870" s="42"/>
      <c r="AP1870" s="42"/>
      <c r="AQ1870" s="42"/>
      <c r="AR1870" s="42"/>
      <c r="AS1870" s="42"/>
      <c r="AT1870" s="42"/>
      <c r="AU1870" s="41"/>
      <c r="AV1870" s="42"/>
      <c r="AZ1870" s="43"/>
      <c r="BA1870" s="43"/>
      <c r="BB1870" s="43"/>
      <c r="BC1870" s="43"/>
      <c r="BD1870" s="43"/>
    </row>
    <row r="1871" spans="2:56" s="15" customFormat="1" ht="15.75">
      <c r="B1871" s="45"/>
      <c r="C1871" s="45"/>
      <c r="D1871" s="46"/>
      <c r="E1871" s="46"/>
      <c r="K1871" s="47"/>
      <c r="AH1871" s="42"/>
      <c r="AI1871" s="42"/>
      <c r="AJ1871" s="42"/>
      <c r="AK1871" s="42"/>
      <c r="AL1871" s="42"/>
      <c r="AM1871" s="42"/>
      <c r="AN1871" s="42"/>
      <c r="AO1871" s="42"/>
      <c r="AP1871" s="42"/>
      <c r="AQ1871" s="42"/>
      <c r="AR1871" s="42"/>
      <c r="AS1871" s="42"/>
      <c r="AT1871" s="42"/>
      <c r="AU1871" s="41"/>
      <c r="AV1871" s="42"/>
      <c r="AZ1871" s="43"/>
      <c r="BA1871" s="43"/>
      <c r="BB1871" s="43"/>
      <c r="BC1871" s="43"/>
      <c r="BD1871" s="43"/>
    </row>
    <row r="1872" spans="2:56" s="15" customFormat="1" ht="15.75">
      <c r="B1872" s="45"/>
      <c r="C1872" s="45"/>
      <c r="D1872" s="46"/>
      <c r="E1872" s="46"/>
      <c r="K1872" s="47"/>
      <c r="AH1872" s="42"/>
      <c r="AI1872" s="42"/>
      <c r="AJ1872" s="42"/>
      <c r="AK1872" s="42"/>
      <c r="AL1872" s="42"/>
      <c r="AM1872" s="42"/>
      <c r="AN1872" s="42"/>
      <c r="AO1872" s="42"/>
      <c r="AP1872" s="42"/>
      <c r="AQ1872" s="42"/>
      <c r="AR1872" s="42"/>
      <c r="AS1872" s="42"/>
      <c r="AT1872" s="42"/>
      <c r="AU1872" s="41"/>
      <c r="AV1872" s="42"/>
      <c r="AZ1872" s="43"/>
      <c r="BA1872" s="43"/>
      <c r="BB1872" s="43"/>
      <c r="BC1872" s="43"/>
      <c r="BD1872" s="43"/>
    </row>
    <row r="1873" spans="2:56" s="15" customFormat="1" ht="15.75">
      <c r="B1873" s="45"/>
      <c r="C1873" s="45"/>
      <c r="D1873" s="46"/>
      <c r="E1873" s="46"/>
      <c r="K1873" s="47"/>
      <c r="AH1873" s="42"/>
      <c r="AI1873" s="42"/>
      <c r="AJ1873" s="42"/>
      <c r="AK1873" s="42"/>
      <c r="AL1873" s="42"/>
      <c r="AM1873" s="42"/>
      <c r="AN1873" s="42"/>
      <c r="AO1873" s="42"/>
      <c r="AP1873" s="42"/>
      <c r="AQ1873" s="42"/>
      <c r="AR1873" s="42"/>
      <c r="AS1873" s="42"/>
      <c r="AT1873" s="42"/>
      <c r="AU1873" s="41"/>
      <c r="AV1873" s="42"/>
      <c r="AZ1873" s="43"/>
      <c r="BA1873" s="43"/>
      <c r="BB1873" s="43"/>
      <c r="BC1873" s="43"/>
      <c r="BD1873" s="43"/>
    </row>
    <row r="1874" spans="2:56" s="15" customFormat="1" ht="15.75">
      <c r="B1874" s="45"/>
      <c r="C1874" s="45"/>
      <c r="D1874" s="46"/>
      <c r="E1874" s="46"/>
      <c r="K1874" s="47"/>
      <c r="AH1874" s="42"/>
      <c r="AI1874" s="42"/>
      <c r="AJ1874" s="42"/>
      <c r="AK1874" s="42"/>
      <c r="AL1874" s="42"/>
      <c r="AM1874" s="42"/>
      <c r="AN1874" s="42"/>
      <c r="AO1874" s="42"/>
      <c r="AP1874" s="42"/>
      <c r="AQ1874" s="42"/>
      <c r="AR1874" s="42"/>
      <c r="AS1874" s="42"/>
      <c r="AT1874" s="42"/>
      <c r="AU1874" s="41"/>
      <c r="AV1874" s="42"/>
      <c r="AZ1874" s="43"/>
      <c r="BA1874" s="43"/>
      <c r="BB1874" s="43"/>
      <c r="BC1874" s="43"/>
      <c r="BD1874" s="43"/>
    </row>
    <row r="1875" spans="2:56" s="15" customFormat="1" ht="15.75">
      <c r="B1875" s="45"/>
      <c r="C1875" s="45"/>
      <c r="D1875" s="46"/>
      <c r="E1875" s="46"/>
      <c r="K1875" s="47"/>
      <c r="AH1875" s="42"/>
      <c r="AI1875" s="42"/>
      <c r="AJ1875" s="42"/>
      <c r="AK1875" s="42"/>
      <c r="AL1875" s="42"/>
      <c r="AM1875" s="42"/>
      <c r="AN1875" s="42"/>
      <c r="AO1875" s="42"/>
      <c r="AP1875" s="42"/>
      <c r="AQ1875" s="42"/>
      <c r="AR1875" s="42"/>
      <c r="AS1875" s="42"/>
      <c r="AT1875" s="42"/>
      <c r="AU1875" s="41"/>
      <c r="AV1875" s="42"/>
      <c r="AZ1875" s="43"/>
      <c r="BA1875" s="43"/>
      <c r="BB1875" s="43"/>
      <c r="BC1875" s="43"/>
      <c r="BD1875" s="43"/>
    </row>
    <row r="1876" spans="2:56" s="15" customFormat="1" ht="15.75">
      <c r="B1876" s="45"/>
      <c r="C1876" s="45"/>
      <c r="D1876" s="46"/>
      <c r="E1876" s="46"/>
      <c r="K1876" s="47"/>
      <c r="AH1876" s="42"/>
      <c r="AI1876" s="42"/>
      <c r="AJ1876" s="42"/>
      <c r="AK1876" s="42"/>
      <c r="AL1876" s="42"/>
      <c r="AM1876" s="42"/>
      <c r="AN1876" s="42"/>
      <c r="AO1876" s="42"/>
      <c r="AP1876" s="42"/>
      <c r="AQ1876" s="42"/>
      <c r="AR1876" s="42"/>
      <c r="AS1876" s="42"/>
      <c r="AT1876" s="42"/>
      <c r="AU1876" s="41"/>
      <c r="AV1876" s="42"/>
      <c r="AZ1876" s="43"/>
      <c r="BA1876" s="43"/>
      <c r="BB1876" s="43"/>
      <c r="BC1876" s="43"/>
      <c r="BD1876" s="43"/>
    </row>
    <row r="1877" spans="2:56" s="15" customFormat="1" ht="15.75">
      <c r="B1877" s="45"/>
      <c r="C1877" s="45"/>
      <c r="D1877" s="46"/>
      <c r="E1877" s="46"/>
      <c r="K1877" s="47"/>
      <c r="AH1877" s="42"/>
      <c r="AI1877" s="42"/>
      <c r="AJ1877" s="42"/>
      <c r="AK1877" s="42"/>
      <c r="AL1877" s="42"/>
      <c r="AM1877" s="42"/>
      <c r="AN1877" s="42"/>
      <c r="AO1877" s="42"/>
      <c r="AP1877" s="42"/>
      <c r="AQ1877" s="42"/>
      <c r="AR1877" s="42"/>
      <c r="AS1877" s="42"/>
      <c r="AT1877" s="42"/>
      <c r="AU1877" s="41"/>
      <c r="AV1877" s="42"/>
      <c r="AZ1877" s="43"/>
      <c r="BA1877" s="43"/>
      <c r="BB1877" s="43"/>
      <c r="BC1877" s="43"/>
      <c r="BD1877" s="43"/>
    </row>
    <row r="1878" spans="2:56" s="15" customFormat="1" ht="15.75">
      <c r="B1878" s="45"/>
      <c r="C1878" s="45"/>
      <c r="D1878" s="46"/>
      <c r="E1878" s="46"/>
      <c r="K1878" s="47"/>
      <c r="AH1878" s="42"/>
      <c r="AI1878" s="42"/>
      <c r="AJ1878" s="42"/>
      <c r="AK1878" s="42"/>
      <c r="AL1878" s="42"/>
      <c r="AM1878" s="42"/>
      <c r="AN1878" s="42"/>
      <c r="AO1878" s="42"/>
      <c r="AP1878" s="42"/>
      <c r="AQ1878" s="42"/>
      <c r="AR1878" s="42"/>
      <c r="AS1878" s="42"/>
      <c r="AT1878" s="42"/>
      <c r="AU1878" s="41"/>
      <c r="AV1878" s="42"/>
      <c r="AZ1878" s="43"/>
      <c r="BA1878" s="43"/>
      <c r="BB1878" s="43"/>
      <c r="BC1878" s="43"/>
      <c r="BD1878" s="43"/>
    </row>
    <row r="1879" spans="2:56" s="15" customFormat="1" ht="15.75">
      <c r="B1879" s="45"/>
      <c r="C1879" s="45"/>
      <c r="D1879" s="46"/>
      <c r="E1879" s="46"/>
      <c r="K1879" s="47"/>
      <c r="AH1879" s="42"/>
      <c r="AI1879" s="42"/>
      <c r="AJ1879" s="42"/>
      <c r="AK1879" s="42"/>
      <c r="AL1879" s="42"/>
      <c r="AM1879" s="42"/>
      <c r="AN1879" s="42"/>
      <c r="AO1879" s="42"/>
      <c r="AP1879" s="42"/>
      <c r="AQ1879" s="42"/>
      <c r="AR1879" s="42"/>
      <c r="AS1879" s="42"/>
      <c r="AT1879" s="42"/>
      <c r="AU1879" s="41"/>
      <c r="AV1879" s="42"/>
      <c r="AZ1879" s="43"/>
      <c r="BA1879" s="43"/>
      <c r="BB1879" s="43"/>
      <c r="BC1879" s="43"/>
      <c r="BD1879" s="43"/>
    </row>
    <row r="1880" spans="2:56" s="15" customFormat="1" ht="15.75">
      <c r="B1880" s="45"/>
      <c r="C1880" s="45"/>
      <c r="D1880" s="46"/>
      <c r="E1880" s="46"/>
      <c r="K1880" s="47"/>
      <c r="AH1880" s="42"/>
      <c r="AI1880" s="42"/>
      <c r="AJ1880" s="42"/>
      <c r="AK1880" s="42"/>
      <c r="AL1880" s="42"/>
      <c r="AM1880" s="42"/>
      <c r="AN1880" s="42"/>
      <c r="AO1880" s="42"/>
      <c r="AP1880" s="42"/>
      <c r="AQ1880" s="42"/>
      <c r="AR1880" s="42"/>
      <c r="AS1880" s="42"/>
      <c r="AT1880" s="42"/>
      <c r="AU1880" s="41"/>
      <c r="AV1880" s="42"/>
      <c r="AZ1880" s="43"/>
      <c r="BA1880" s="43"/>
      <c r="BB1880" s="43"/>
      <c r="BC1880" s="43"/>
      <c r="BD1880" s="43"/>
    </row>
    <row r="1881" spans="2:56" s="15" customFormat="1" ht="15.75">
      <c r="B1881" s="45"/>
      <c r="C1881" s="45"/>
      <c r="D1881" s="46"/>
      <c r="E1881" s="46"/>
      <c r="K1881" s="47"/>
      <c r="AH1881" s="42"/>
      <c r="AI1881" s="42"/>
      <c r="AJ1881" s="42"/>
      <c r="AK1881" s="42"/>
      <c r="AL1881" s="42"/>
      <c r="AM1881" s="42"/>
      <c r="AN1881" s="42"/>
      <c r="AO1881" s="42"/>
      <c r="AP1881" s="42"/>
      <c r="AQ1881" s="42"/>
      <c r="AR1881" s="42"/>
      <c r="AS1881" s="42"/>
      <c r="AT1881" s="42"/>
      <c r="AU1881" s="41"/>
      <c r="AV1881" s="42"/>
      <c r="AZ1881" s="43"/>
      <c r="BA1881" s="43"/>
      <c r="BB1881" s="43"/>
      <c r="BC1881" s="43"/>
      <c r="BD1881" s="43"/>
    </row>
    <row r="1882" spans="2:56" s="15" customFormat="1" ht="15.75">
      <c r="B1882" s="45"/>
      <c r="C1882" s="45"/>
      <c r="D1882" s="46"/>
      <c r="E1882" s="46"/>
      <c r="K1882" s="47"/>
      <c r="AH1882" s="42"/>
      <c r="AI1882" s="42"/>
      <c r="AJ1882" s="42"/>
      <c r="AK1882" s="42"/>
      <c r="AL1882" s="42"/>
      <c r="AM1882" s="42"/>
      <c r="AN1882" s="42"/>
      <c r="AO1882" s="42"/>
      <c r="AP1882" s="42"/>
      <c r="AQ1882" s="42"/>
      <c r="AR1882" s="42"/>
      <c r="AS1882" s="42"/>
      <c r="AT1882" s="42"/>
      <c r="AU1882" s="41"/>
      <c r="AV1882" s="42"/>
      <c r="AZ1882" s="43"/>
      <c r="BA1882" s="43"/>
      <c r="BB1882" s="43"/>
      <c r="BC1882" s="43"/>
      <c r="BD1882" s="43"/>
    </row>
    <row r="1883" spans="2:56" s="15" customFormat="1" ht="15.75">
      <c r="B1883" s="45"/>
      <c r="C1883" s="45"/>
      <c r="D1883" s="46"/>
      <c r="E1883" s="46"/>
      <c r="K1883" s="47"/>
      <c r="AH1883" s="42"/>
      <c r="AI1883" s="42"/>
      <c r="AJ1883" s="42"/>
      <c r="AK1883" s="42"/>
      <c r="AL1883" s="42"/>
      <c r="AM1883" s="42"/>
      <c r="AN1883" s="42"/>
      <c r="AO1883" s="42"/>
      <c r="AP1883" s="42"/>
      <c r="AQ1883" s="42"/>
      <c r="AR1883" s="42"/>
      <c r="AS1883" s="42"/>
      <c r="AT1883" s="42"/>
      <c r="AU1883" s="41"/>
      <c r="AV1883" s="42"/>
      <c r="AZ1883" s="43"/>
      <c r="BA1883" s="43"/>
      <c r="BB1883" s="43"/>
      <c r="BC1883" s="43"/>
      <c r="BD1883" s="43"/>
    </row>
    <row r="1884" spans="2:56" s="15" customFormat="1" ht="15.75">
      <c r="B1884" s="45"/>
      <c r="C1884" s="45"/>
      <c r="D1884" s="46"/>
      <c r="E1884" s="46"/>
      <c r="K1884" s="47"/>
      <c r="AH1884" s="42"/>
      <c r="AI1884" s="42"/>
      <c r="AJ1884" s="42"/>
      <c r="AK1884" s="42"/>
      <c r="AL1884" s="42"/>
      <c r="AM1884" s="42"/>
      <c r="AN1884" s="42"/>
      <c r="AO1884" s="42"/>
      <c r="AP1884" s="42"/>
      <c r="AQ1884" s="42"/>
      <c r="AR1884" s="42"/>
      <c r="AS1884" s="42"/>
      <c r="AT1884" s="42"/>
      <c r="AU1884" s="41"/>
      <c r="AV1884" s="42"/>
      <c r="AZ1884" s="43"/>
      <c r="BA1884" s="43"/>
      <c r="BB1884" s="43"/>
      <c r="BC1884" s="43"/>
      <c r="BD1884" s="43"/>
    </row>
    <row r="1885" spans="2:56" s="15" customFormat="1" ht="15.75">
      <c r="B1885" s="45"/>
      <c r="C1885" s="45"/>
      <c r="D1885" s="46"/>
      <c r="E1885" s="46"/>
      <c r="K1885" s="47"/>
      <c r="AH1885" s="42"/>
      <c r="AI1885" s="42"/>
      <c r="AJ1885" s="42"/>
      <c r="AK1885" s="42"/>
      <c r="AL1885" s="42"/>
      <c r="AM1885" s="42"/>
      <c r="AN1885" s="42"/>
      <c r="AO1885" s="42"/>
      <c r="AP1885" s="42"/>
      <c r="AQ1885" s="42"/>
      <c r="AR1885" s="42"/>
      <c r="AS1885" s="42"/>
      <c r="AT1885" s="42"/>
      <c r="AU1885" s="41"/>
      <c r="AV1885" s="42"/>
      <c r="AZ1885" s="43"/>
      <c r="BA1885" s="43"/>
      <c r="BB1885" s="43"/>
      <c r="BC1885" s="43"/>
      <c r="BD1885" s="43"/>
    </row>
    <row r="1886" spans="2:56" s="15" customFormat="1" ht="15.75">
      <c r="B1886" s="45"/>
      <c r="C1886" s="45"/>
      <c r="D1886" s="46"/>
      <c r="E1886" s="46"/>
      <c r="K1886" s="47"/>
      <c r="AH1886" s="42"/>
      <c r="AI1886" s="42"/>
      <c r="AJ1886" s="42"/>
      <c r="AK1886" s="42"/>
      <c r="AL1886" s="42"/>
      <c r="AM1886" s="42"/>
      <c r="AN1886" s="42"/>
      <c r="AO1886" s="42"/>
      <c r="AP1886" s="42"/>
      <c r="AQ1886" s="42"/>
      <c r="AR1886" s="42"/>
      <c r="AS1886" s="42"/>
      <c r="AT1886" s="42"/>
      <c r="AU1886" s="41"/>
      <c r="AV1886" s="42"/>
      <c r="AZ1886" s="43"/>
      <c r="BA1886" s="43"/>
      <c r="BB1886" s="43"/>
      <c r="BC1886" s="43"/>
      <c r="BD1886" s="43"/>
    </row>
    <row r="1887" spans="2:56" s="15" customFormat="1" ht="15.75">
      <c r="B1887" s="45"/>
      <c r="C1887" s="45"/>
      <c r="D1887" s="46"/>
      <c r="E1887" s="46"/>
      <c r="K1887" s="47"/>
      <c r="AH1887" s="42"/>
      <c r="AI1887" s="42"/>
      <c r="AJ1887" s="42"/>
      <c r="AK1887" s="42"/>
      <c r="AL1887" s="42"/>
      <c r="AM1887" s="42"/>
      <c r="AN1887" s="42"/>
      <c r="AO1887" s="42"/>
      <c r="AP1887" s="42"/>
      <c r="AQ1887" s="42"/>
      <c r="AR1887" s="42"/>
      <c r="AS1887" s="42"/>
      <c r="AT1887" s="42"/>
      <c r="AU1887" s="41"/>
      <c r="AV1887" s="42"/>
      <c r="AZ1887" s="43"/>
      <c r="BA1887" s="43"/>
      <c r="BB1887" s="43"/>
      <c r="BC1887" s="43"/>
      <c r="BD1887" s="43"/>
    </row>
    <row r="1888" spans="2:56" s="15" customFormat="1" ht="15.75">
      <c r="B1888" s="45"/>
      <c r="C1888" s="45"/>
      <c r="D1888" s="46"/>
      <c r="E1888" s="46"/>
      <c r="K1888" s="47"/>
      <c r="AH1888" s="42"/>
      <c r="AI1888" s="42"/>
      <c r="AJ1888" s="42"/>
      <c r="AK1888" s="42"/>
      <c r="AL1888" s="42"/>
      <c r="AM1888" s="42"/>
      <c r="AN1888" s="42"/>
      <c r="AO1888" s="42"/>
      <c r="AP1888" s="42"/>
      <c r="AQ1888" s="42"/>
      <c r="AR1888" s="42"/>
      <c r="AS1888" s="42"/>
      <c r="AT1888" s="42"/>
      <c r="AU1888" s="41"/>
      <c r="AV1888" s="42"/>
      <c r="AZ1888" s="43"/>
      <c r="BA1888" s="43"/>
      <c r="BB1888" s="43"/>
      <c r="BC1888" s="43"/>
      <c r="BD1888" s="43"/>
    </row>
    <row r="1889" spans="2:56" s="15" customFormat="1" ht="15.75">
      <c r="B1889" s="45"/>
      <c r="C1889" s="45"/>
      <c r="D1889" s="46"/>
      <c r="E1889" s="46"/>
      <c r="K1889" s="47"/>
      <c r="AH1889" s="42"/>
      <c r="AI1889" s="42"/>
      <c r="AJ1889" s="42"/>
      <c r="AK1889" s="42"/>
      <c r="AL1889" s="42"/>
      <c r="AM1889" s="42"/>
      <c r="AN1889" s="42"/>
      <c r="AO1889" s="42"/>
      <c r="AP1889" s="42"/>
      <c r="AQ1889" s="42"/>
      <c r="AR1889" s="42"/>
      <c r="AS1889" s="42"/>
      <c r="AT1889" s="42"/>
      <c r="AU1889" s="41"/>
      <c r="AV1889" s="42"/>
      <c r="AZ1889" s="43"/>
      <c r="BA1889" s="43"/>
      <c r="BB1889" s="43"/>
      <c r="BC1889" s="43"/>
      <c r="BD1889" s="43"/>
    </row>
    <row r="1890" spans="2:56" s="15" customFormat="1" ht="15.75">
      <c r="B1890" s="45"/>
      <c r="C1890" s="45"/>
      <c r="D1890" s="46"/>
      <c r="E1890" s="46"/>
      <c r="K1890" s="47"/>
      <c r="AH1890" s="42"/>
      <c r="AI1890" s="42"/>
      <c r="AJ1890" s="42"/>
      <c r="AK1890" s="42"/>
      <c r="AL1890" s="42"/>
      <c r="AM1890" s="42"/>
      <c r="AN1890" s="42"/>
      <c r="AO1890" s="42"/>
      <c r="AP1890" s="42"/>
      <c r="AQ1890" s="42"/>
      <c r="AR1890" s="42"/>
      <c r="AS1890" s="42"/>
      <c r="AT1890" s="42"/>
      <c r="AU1890" s="41"/>
      <c r="AV1890" s="42"/>
      <c r="AZ1890" s="43"/>
      <c r="BA1890" s="43"/>
      <c r="BB1890" s="43"/>
      <c r="BC1890" s="43"/>
      <c r="BD1890" s="43"/>
    </row>
    <row r="1891" spans="2:56" s="15" customFormat="1" ht="15.75">
      <c r="B1891" s="45"/>
      <c r="C1891" s="45"/>
      <c r="D1891" s="46"/>
      <c r="E1891" s="46"/>
      <c r="K1891" s="47"/>
      <c r="AH1891" s="42"/>
      <c r="AI1891" s="42"/>
      <c r="AJ1891" s="42"/>
      <c r="AK1891" s="42"/>
      <c r="AL1891" s="42"/>
      <c r="AM1891" s="42"/>
      <c r="AN1891" s="42"/>
      <c r="AO1891" s="42"/>
      <c r="AP1891" s="42"/>
      <c r="AQ1891" s="42"/>
      <c r="AR1891" s="42"/>
      <c r="AS1891" s="42"/>
      <c r="AT1891" s="42"/>
      <c r="AU1891" s="41"/>
      <c r="AV1891" s="42"/>
      <c r="AZ1891" s="43"/>
      <c r="BA1891" s="43"/>
      <c r="BB1891" s="43"/>
      <c r="BC1891" s="43"/>
      <c r="BD1891" s="43"/>
    </row>
    <row r="1892" spans="2:56" s="15" customFormat="1" ht="15.75">
      <c r="B1892" s="45"/>
      <c r="C1892" s="45"/>
      <c r="D1892" s="46"/>
      <c r="E1892" s="46"/>
      <c r="K1892" s="47"/>
      <c r="AH1892" s="42"/>
      <c r="AI1892" s="42"/>
      <c r="AJ1892" s="42"/>
      <c r="AK1892" s="42"/>
      <c r="AL1892" s="42"/>
      <c r="AM1892" s="42"/>
      <c r="AN1892" s="42"/>
      <c r="AO1892" s="42"/>
      <c r="AP1892" s="42"/>
      <c r="AQ1892" s="42"/>
      <c r="AR1892" s="42"/>
      <c r="AS1892" s="42"/>
      <c r="AT1892" s="42"/>
      <c r="AU1892" s="41"/>
      <c r="AV1892" s="42"/>
      <c r="AZ1892" s="43"/>
      <c r="BA1892" s="43"/>
      <c r="BB1892" s="43"/>
      <c r="BC1892" s="43"/>
      <c r="BD1892" s="43"/>
    </row>
    <row r="1893" spans="2:56" s="15" customFormat="1" ht="15.75">
      <c r="B1893" s="45"/>
      <c r="C1893" s="45"/>
      <c r="D1893" s="46"/>
      <c r="E1893" s="46"/>
      <c r="K1893" s="47"/>
      <c r="AH1893" s="42"/>
      <c r="AI1893" s="42"/>
      <c r="AJ1893" s="42"/>
      <c r="AK1893" s="42"/>
      <c r="AL1893" s="42"/>
      <c r="AM1893" s="42"/>
      <c r="AN1893" s="42"/>
      <c r="AO1893" s="42"/>
      <c r="AP1893" s="42"/>
      <c r="AQ1893" s="42"/>
      <c r="AR1893" s="42"/>
      <c r="AS1893" s="42"/>
      <c r="AT1893" s="42"/>
      <c r="AU1893" s="41"/>
      <c r="AV1893" s="42"/>
      <c r="AZ1893" s="43"/>
      <c r="BA1893" s="43"/>
      <c r="BB1893" s="43"/>
      <c r="BC1893" s="43"/>
      <c r="BD1893" s="43"/>
    </row>
    <row r="1894" spans="2:56" s="15" customFormat="1" ht="15.75">
      <c r="B1894" s="45"/>
      <c r="C1894" s="45"/>
      <c r="D1894" s="46"/>
      <c r="E1894" s="46"/>
      <c r="K1894" s="47"/>
      <c r="AH1894" s="42"/>
      <c r="AI1894" s="42"/>
      <c r="AJ1894" s="42"/>
      <c r="AK1894" s="42"/>
      <c r="AL1894" s="42"/>
      <c r="AM1894" s="42"/>
      <c r="AN1894" s="42"/>
      <c r="AO1894" s="42"/>
      <c r="AP1894" s="42"/>
      <c r="AQ1894" s="42"/>
      <c r="AR1894" s="42"/>
      <c r="AS1894" s="42"/>
      <c r="AT1894" s="42"/>
      <c r="AU1894" s="41"/>
      <c r="AV1894" s="42"/>
      <c r="AZ1894" s="43"/>
      <c r="BA1894" s="43"/>
      <c r="BB1894" s="43"/>
      <c r="BC1894" s="43"/>
      <c r="BD1894" s="43"/>
    </row>
    <row r="1895" spans="2:56" s="15" customFormat="1" ht="15.75">
      <c r="B1895" s="45"/>
      <c r="C1895" s="45"/>
      <c r="D1895" s="46"/>
      <c r="E1895" s="46"/>
      <c r="K1895" s="47"/>
      <c r="AH1895" s="42"/>
      <c r="AI1895" s="42"/>
      <c r="AJ1895" s="42"/>
      <c r="AK1895" s="42"/>
      <c r="AL1895" s="42"/>
      <c r="AM1895" s="42"/>
      <c r="AN1895" s="42"/>
      <c r="AO1895" s="42"/>
      <c r="AP1895" s="42"/>
      <c r="AQ1895" s="42"/>
      <c r="AR1895" s="42"/>
      <c r="AS1895" s="42"/>
      <c r="AT1895" s="42"/>
      <c r="AU1895" s="41"/>
      <c r="AV1895" s="42"/>
      <c r="AZ1895" s="43"/>
      <c r="BA1895" s="43"/>
      <c r="BB1895" s="43"/>
      <c r="BC1895" s="43"/>
      <c r="BD1895" s="43"/>
    </row>
    <row r="1896" spans="2:56" s="15" customFormat="1" ht="15.75">
      <c r="B1896" s="45"/>
      <c r="C1896" s="45"/>
      <c r="D1896" s="46"/>
      <c r="E1896" s="46"/>
      <c r="K1896" s="47"/>
      <c r="AH1896" s="42"/>
      <c r="AI1896" s="42"/>
      <c r="AJ1896" s="42"/>
      <c r="AK1896" s="42"/>
      <c r="AL1896" s="42"/>
      <c r="AM1896" s="42"/>
      <c r="AN1896" s="42"/>
      <c r="AO1896" s="42"/>
      <c r="AP1896" s="42"/>
      <c r="AQ1896" s="42"/>
      <c r="AR1896" s="42"/>
      <c r="AS1896" s="42"/>
      <c r="AT1896" s="42"/>
      <c r="AU1896" s="41"/>
      <c r="AV1896" s="42"/>
      <c r="AZ1896" s="43"/>
      <c r="BA1896" s="43"/>
      <c r="BB1896" s="43"/>
      <c r="BC1896" s="43"/>
      <c r="BD1896" s="43"/>
    </row>
    <row r="1897" spans="2:56" s="15" customFormat="1" ht="15.75">
      <c r="B1897" s="45"/>
      <c r="C1897" s="45"/>
      <c r="D1897" s="46"/>
      <c r="E1897" s="46"/>
      <c r="K1897" s="47"/>
      <c r="AH1897" s="42"/>
      <c r="AI1897" s="42"/>
      <c r="AJ1897" s="42"/>
      <c r="AK1897" s="42"/>
      <c r="AL1897" s="42"/>
      <c r="AM1897" s="42"/>
      <c r="AN1897" s="42"/>
      <c r="AO1897" s="42"/>
      <c r="AP1897" s="42"/>
      <c r="AQ1897" s="42"/>
      <c r="AR1897" s="42"/>
      <c r="AS1897" s="42"/>
      <c r="AT1897" s="42"/>
      <c r="AU1897" s="41"/>
      <c r="AV1897" s="42"/>
      <c r="AZ1897" s="43"/>
      <c r="BA1897" s="43"/>
      <c r="BB1897" s="43"/>
      <c r="BC1897" s="43"/>
      <c r="BD1897" s="43"/>
    </row>
    <row r="1898" spans="2:56" s="15" customFormat="1" ht="15.75">
      <c r="B1898" s="45"/>
      <c r="C1898" s="45"/>
      <c r="D1898" s="46"/>
      <c r="E1898" s="46"/>
      <c r="K1898" s="47"/>
      <c r="AH1898" s="42"/>
      <c r="AI1898" s="42"/>
      <c r="AJ1898" s="42"/>
      <c r="AK1898" s="42"/>
      <c r="AL1898" s="42"/>
      <c r="AM1898" s="42"/>
      <c r="AN1898" s="42"/>
      <c r="AO1898" s="42"/>
      <c r="AP1898" s="42"/>
      <c r="AQ1898" s="42"/>
      <c r="AR1898" s="42"/>
      <c r="AS1898" s="42"/>
      <c r="AT1898" s="42"/>
      <c r="AU1898" s="41"/>
      <c r="AV1898" s="42"/>
      <c r="AZ1898" s="43"/>
      <c r="BA1898" s="43"/>
      <c r="BB1898" s="43"/>
      <c r="BC1898" s="43"/>
      <c r="BD1898" s="43"/>
    </row>
    <row r="1899" spans="2:56" s="15" customFormat="1" ht="15.75">
      <c r="B1899" s="45"/>
      <c r="C1899" s="45"/>
      <c r="D1899" s="46"/>
      <c r="E1899" s="46"/>
      <c r="K1899" s="47"/>
      <c r="AH1899" s="42"/>
      <c r="AI1899" s="42"/>
      <c r="AJ1899" s="42"/>
      <c r="AK1899" s="42"/>
      <c r="AL1899" s="42"/>
      <c r="AM1899" s="42"/>
      <c r="AN1899" s="42"/>
      <c r="AO1899" s="42"/>
      <c r="AP1899" s="42"/>
      <c r="AQ1899" s="42"/>
      <c r="AR1899" s="42"/>
      <c r="AS1899" s="42"/>
      <c r="AT1899" s="42"/>
      <c r="AU1899" s="41"/>
      <c r="AV1899" s="42"/>
      <c r="AZ1899" s="43"/>
      <c r="BA1899" s="43"/>
      <c r="BB1899" s="43"/>
      <c r="BC1899" s="43"/>
      <c r="BD1899" s="43"/>
    </row>
    <row r="1900" spans="2:56" s="15" customFormat="1" ht="15.75">
      <c r="B1900" s="45"/>
      <c r="C1900" s="45"/>
      <c r="D1900" s="46"/>
      <c r="E1900" s="46"/>
      <c r="K1900" s="47"/>
      <c r="AH1900" s="42"/>
      <c r="AI1900" s="42"/>
      <c r="AJ1900" s="42"/>
      <c r="AK1900" s="42"/>
      <c r="AL1900" s="42"/>
      <c r="AM1900" s="42"/>
      <c r="AN1900" s="42"/>
      <c r="AO1900" s="42"/>
      <c r="AP1900" s="42"/>
      <c r="AQ1900" s="42"/>
      <c r="AR1900" s="42"/>
      <c r="AS1900" s="42"/>
      <c r="AT1900" s="42"/>
      <c r="AU1900" s="41"/>
      <c r="AV1900" s="42"/>
      <c r="AZ1900" s="43"/>
      <c r="BA1900" s="43"/>
      <c r="BB1900" s="43"/>
      <c r="BC1900" s="43"/>
      <c r="BD1900" s="43"/>
    </row>
    <row r="1901" spans="2:56" s="15" customFormat="1" ht="15.75">
      <c r="B1901" s="45"/>
      <c r="C1901" s="45"/>
      <c r="D1901" s="46"/>
      <c r="E1901" s="46"/>
      <c r="K1901" s="47"/>
      <c r="AH1901" s="42"/>
      <c r="AI1901" s="42"/>
      <c r="AJ1901" s="42"/>
      <c r="AK1901" s="42"/>
      <c r="AL1901" s="42"/>
      <c r="AM1901" s="42"/>
      <c r="AN1901" s="42"/>
      <c r="AO1901" s="42"/>
      <c r="AP1901" s="42"/>
      <c r="AQ1901" s="42"/>
      <c r="AR1901" s="42"/>
      <c r="AS1901" s="42"/>
      <c r="AT1901" s="42"/>
      <c r="AU1901" s="41"/>
      <c r="AV1901" s="42"/>
      <c r="AZ1901" s="43"/>
      <c r="BA1901" s="43"/>
      <c r="BB1901" s="43"/>
      <c r="BC1901" s="43"/>
      <c r="BD1901" s="43"/>
    </row>
    <row r="1902" spans="2:56" s="15" customFormat="1" ht="15.75">
      <c r="B1902" s="45"/>
      <c r="C1902" s="45"/>
      <c r="D1902" s="46"/>
      <c r="E1902" s="46"/>
      <c r="K1902" s="47"/>
      <c r="AH1902" s="42"/>
      <c r="AI1902" s="42"/>
      <c r="AJ1902" s="42"/>
      <c r="AK1902" s="42"/>
      <c r="AL1902" s="42"/>
      <c r="AM1902" s="42"/>
      <c r="AN1902" s="42"/>
      <c r="AO1902" s="42"/>
      <c r="AP1902" s="42"/>
      <c r="AQ1902" s="42"/>
      <c r="AR1902" s="42"/>
      <c r="AS1902" s="42"/>
      <c r="AT1902" s="42"/>
      <c r="AU1902" s="41"/>
      <c r="AV1902" s="42"/>
      <c r="AZ1902" s="43"/>
      <c r="BA1902" s="43"/>
      <c r="BB1902" s="43"/>
      <c r="BC1902" s="43"/>
      <c r="BD1902" s="43"/>
    </row>
    <row r="1903" spans="2:56" s="15" customFormat="1" ht="15.75">
      <c r="B1903" s="45"/>
      <c r="C1903" s="45"/>
      <c r="D1903" s="46"/>
      <c r="E1903" s="46"/>
      <c r="K1903" s="47"/>
      <c r="AH1903" s="42"/>
      <c r="AI1903" s="42"/>
      <c r="AJ1903" s="42"/>
      <c r="AK1903" s="42"/>
      <c r="AL1903" s="42"/>
      <c r="AM1903" s="42"/>
      <c r="AN1903" s="42"/>
      <c r="AO1903" s="42"/>
      <c r="AP1903" s="42"/>
      <c r="AQ1903" s="42"/>
      <c r="AR1903" s="42"/>
      <c r="AS1903" s="42"/>
      <c r="AT1903" s="42"/>
      <c r="AU1903" s="41"/>
      <c r="AV1903" s="42"/>
      <c r="AZ1903" s="43"/>
      <c r="BA1903" s="43"/>
      <c r="BB1903" s="43"/>
      <c r="BC1903" s="43"/>
      <c r="BD1903" s="43"/>
    </row>
    <row r="1904" spans="2:56" s="15" customFormat="1" ht="15.75">
      <c r="B1904" s="45"/>
      <c r="C1904" s="45"/>
      <c r="D1904" s="46"/>
      <c r="E1904" s="46"/>
      <c r="K1904" s="47"/>
      <c r="AH1904" s="42"/>
      <c r="AI1904" s="42"/>
      <c r="AJ1904" s="42"/>
      <c r="AK1904" s="42"/>
      <c r="AL1904" s="42"/>
      <c r="AM1904" s="42"/>
      <c r="AN1904" s="42"/>
      <c r="AO1904" s="42"/>
      <c r="AP1904" s="42"/>
      <c r="AQ1904" s="42"/>
      <c r="AR1904" s="42"/>
      <c r="AS1904" s="42"/>
      <c r="AT1904" s="42"/>
      <c r="AU1904" s="41"/>
      <c r="AV1904" s="42"/>
      <c r="AZ1904" s="43"/>
      <c r="BA1904" s="43"/>
      <c r="BB1904" s="43"/>
      <c r="BC1904" s="43"/>
      <c r="BD1904" s="43"/>
    </row>
    <row r="1905" spans="2:56" s="15" customFormat="1" ht="15.75">
      <c r="B1905" s="45"/>
      <c r="C1905" s="45"/>
      <c r="D1905" s="46"/>
      <c r="E1905" s="46"/>
      <c r="K1905" s="47"/>
      <c r="AH1905" s="42"/>
      <c r="AI1905" s="42"/>
      <c r="AJ1905" s="42"/>
      <c r="AK1905" s="42"/>
      <c r="AL1905" s="42"/>
      <c r="AM1905" s="42"/>
      <c r="AN1905" s="42"/>
      <c r="AO1905" s="42"/>
      <c r="AP1905" s="42"/>
      <c r="AQ1905" s="42"/>
      <c r="AR1905" s="42"/>
      <c r="AS1905" s="42"/>
      <c r="AT1905" s="42"/>
      <c r="AU1905" s="41"/>
      <c r="AV1905" s="42"/>
      <c r="AZ1905" s="43"/>
      <c r="BA1905" s="43"/>
      <c r="BB1905" s="43"/>
      <c r="BC1905" s="43"/>
      <c r="BD1905" s="43"/>
    </row>
    <row r="1906" spans="2:56" s="15" customFormat="1" ht="15.75">
      <c r="B1906" s="45"/>
      <c r="C1906" s="45"/>
      <c r="D1906" s="46"/>
      <c r="E1906" s="46"/>
      <c r="K1906" s="47"/>
      <c r="AH1906" s="42"/>
      <c r="AI1906" s="42"/>
      <c r="AJ1906" s="42"/>
      <c r="AK1906" s="42"/>
      <c r="AL1906" s="42"/>
      <c r="AM1906" s="42"/>
      <c r="AN1906" s="42"/>
      <c r="AO1906" s="42"/>
      <c r="AP1906" s="42"/>
      <c r="AQ1906" s="42"/>
      <c r="AR1906" s="42"/>
      <c r="AS1906" s="42"/>
      <c r="AT1906" s="42"/>
      <c r="AU1906" s="41"/>
      <c r="AV1906" s="42"/>
      <c r="AZ1906" s="43"/>
      <c r="BA1906" s="43"/>
      <c r="BB1906" s="43"/>
      <c r="BC1906" s="43"/>
      <c r="BD1906" s="43"/>
    </row>
    <row r="1907" spans="2:56" s="15" customFormat="1" ht="15.75">
      <c r="B1907" s="45"/>
      <c r="C1907" s="45"/>
      <c r="D1907" s="46"/>
      <c r="E1907" s="46"/>
      <c r="K1907" s="47"/>
      <c r="AH1907" s="42"/>
      <c r="AI1907" s="42"/>
      <c r="AJ1907" s="42"/>
      <c r="AK1907" s="42"/>
      <c r="AL1907" s="42"/>
      <c r="AM1907" s="42"/>
      <c r="AN1907" s="42"/>
      <c r="AO1907" s="42"/>
      <c r="AP1907" s="42"/>
      <c r="AQ1907" s="42"/>
      <c r="AR1907" s="42"/>
      <c r="AS1907" s="42"/>
      <c r="AT1907" s="42"/>
      <c r="AU1907" s="41"/>
      <c r="AV1907" s="42"/>
      <c r="AZ1907" s="43"/>
      <c r="BA1907" s="43"/>
      <c r="BB1907" s="43"/>
      <c r="BC1907" s="43"/>
      <c r="BD1907" s="43"/>
    </row>
    <row r="1908" spans="2:56" s="15" customFormat="1" ht="15.75">
      <c r="B1908" s="45"/>
      <c r="C1908" s="45"/>
      <c r="D1908" s="46"/>
      <c r="E1908" s="46"/>
      <c r="K1908" s="47"/>
      <c r="AH1908" s="42"/>
      <c r="AI1908" s="42"/>
      <c r="AJ1908" s="42"/>
      <c r="AK1908" s="42"/>
      <c r="AL1908" s="42"/>
      <c r="AM1908" s="42"/>
      <c r="AN1908" s="42"/>
      <c r="AO1908" s="42"/>
      <c r="AP1908" s="42"/>
      <c r="AQ1908" s="42"/>
      <c r="AR1908" s="42"/>
      <c r="AS1908" s="42"/>
      <c r="AT1908" s="42"/>
      <c r="AU1908" s="41"/>
      <c r="AV1908" s="42"/>
      <c r="AZ1908" s="43"/>
      <c r="BA1908" s="43"/>
      <c r="BB1908" s="43"/>
      <c r="BC1908" s="43"/>
      <c r="BD1908" s="43"/>
    </row>
    <row r="1909" spans="2:56" s="15" customFormat="1" ht="15.75">
      <c r="B1909" s="45"/>
      <c r="C1909" s="45"/>
      <c r="D1909" s="46"/>
      <c r="E1909" s="46"/>
      <c r="K1909" s="47"/>
      <c r="AH1909" s="42"/>
      <c r="AI1909" s="42"/>
      <c r="AJ1909" s="42"/>
      <c r="AK1909" s="42"/>
      <c r="AL1909" s="42"/>
      <c r="AM1909" s="42"/>
      <c r="AN1909" s="42"/>
      <c r="AO1909" s="42"/>
      <c r="AP1909" s="42"/>
      <c r="AQ1909" s="42"/>
      <c r="AR1909" s="42"/>
      <c r="AS1909" s="42"/>
      <c r="AT1909" s="42"/>
      <c r="AU1909" s="41"/>
      <c r="AV1909" s="42"/>
      <c r="AZ1909" s="43"/>
      <c r="BA1909" s="43"/>
      <c r="BB1909" s="43"/>
      <c r="BC1909" s="43"/>
      <c r="BD1909" s="43"/>
    </row>
    <row r="1910" spans="2:56" s="15" customFormat="1" ht="15.75">
      <c r="B1910" s="45"/>
      <c r="C1910" s="45"/>
      <c r="D1910" s="46"/>
      <c r="E1910" s="46"/>
      <c r="K1910" s="47"/>
      <c r="AH1910" s="42"/>
      <c r="AI1910" s="42"/>
      <c r="AJ1910" s="42"/>
      <c r="AK1910" s="42"/>
      <c r="AL1910" s="42"/>
      <c r="AM1910" s="42"/>
      <c r="AN1910" s="42"/>
      <c r="AO1910" s="42"/>
      <c r="AP1910" s="42"/>
      <c r="AQ1910" s="42"/>
      <c r="AR1910" s="42"/>
      <c r="AS1910" s="42"/>
      <c r="AT1910" s="42"/>
      <c r="AU1910" s="41"/>
      <c r="AV1910" s="42"/>
      <c r="AZ1910" s="43"/>
      <c r="BA1910" s="43"/>
      <c r="BB1910" s="43"/>
      <c r="BC1910" s="43"/>
      <c r="BD1910" s="43"/>
    </row>
    <row r="1911" spans="2:56" s="15" customFormat="1" ht="15.75">
      <c r="B1911" s="45"/>
      <c r="C1911" s="45"/>
      <c r="D1911" s="46"/>
      <c r="E1911" s="46"/>
      <c r="K1911" s="47"/>
      <c r="AH1911" s="42"/>
      <c r="AI1911" s="42"/>
      <c r="AJ1911" s="42"/>
      <c r="AK1911" s="42"/>
      <c r="AL1911" s="42"/>
      <c r="AM1911" s="42"/>
      <c r="AN1911" s="42"/>
      <c r="AO1911" s="42"/>
      <c r="AP1911" s="42"/>
      <c r="AQ1911" s="42"/>
      <c r="AR1911" s="42"/>
      <c r="AS1911" s="42"/>
      <c r="AT1911" s="42"/>
      <c r="AU1911" s="41"/>
      <c r="AV1911" s="42"/>
      <c r="AZ1911" s="43"/>
      <c r="BA1911" s="43"/>
      <c r="BB1911" s="43"/>
      <c r="BC1911" s="43"/>
      <c r="BD1911" s="43"/>
    </row>
    <row r="1912" spans="2:56" s="15" customFormat="1" ht="15.75">
      <c r="B1912" s="45"/>
      <c r="C1912" s="45"/>
      <c r="D1912" s="46"/>
      <c r="E1912" s="46"/>
      <c r="K1912" s="47"/>
      <c r="AH1912" s="42"/>
      <c r="AI1912" s="42"/>
      <c r="AJ1912" s="42"/>
      <c r="AK1912" s="42"/>
      <c r="AL1912" s="42"/>
      <c r="AM1912" s="42"/>
      <c r="AN1912" s="42"/>
      <c r="AO1912" s="42"/>
      <c r="AP1912" s="42"/>
      <c r="AQ1912" s="42"/>
      <c r="AR1912" s="42"/>
      <c r="AS1912" s="42"/>
      <c r="AT1912" s="42"/>
      <c r="AU1912" s="41"/>
      <c r="AV1912" s="42"/>
      <c r="AZ1912" s="43"/>
      <c r="BA1912" s="43"/>
      <c r="BB1912" s="43"/>
      <c r="BC1912" s="43"/>
      <c r="BD1912" s="43"/>
    </row>
    <row r="1913" spans="2:56" s="15" customFormat="1" ht="15.75">
      <c r="B1913" s="45"/>
      <c r="C1913" s="45"/>
      <c r="D1913" s="46"/>
      <c r="E1913" s="46"/>
      <c r="K1913" s="47"/>
      <c r="AH1913" s="42"/>
      <c r="AI1913" s="42"/>
      <c r="AJ1913" s="42"/>
      <c r="AK1913" s="42"/>
      <c r="AL1913" s="42"/>
      <c r="AM1913" s="42"/>
      <c r="AN1913" s="42"/>
      <c r="AO1913" s="42"/>
      <c r="AP1913" s="42"/>
      <c r="AQ1913" s="42"/>
      <c r="AR1913" s="42"/>
      <c r="AS1913" s="42"/>
      <c r="AT1913" s="42"/>
      <c r="AU1913" s="41"/>
      <c r="AV1913" s="42"/>
      <c r="AZ1913" s="43"/>
      <c r="BA1913" s="43"/>
      <c r="BB1913" s="43"/>
      <c r="BC1913" s="43"/>
      <c r="BD1913" s="43"/>
    </row>
    <row r="1914" spans="2:56" s="15" customFormat="1" ht="15.75">
      <c r="B1914" s="45"/>
      <c r="C1914" s="45"/>
      <c r="D1914" s="46"/>
      <c r="E1914" s="46"/>
      <c r="K1914" s="47"/>
      <c r="AH1914" s="42"/>
      <c r="AI1914" s="42"/>
      <c r="AJ1914" s="42"/>
      <c r="AK1914" s="42"/>
      <c r="AL1914" s="42"/>
      <c r="AM1914" s="42"/>
      <c r="AN1914" s="42"/>
      <c r="AO1914" s="42"/>
      <c r="AP1914" s="42"/>
      <c r="AQ1914" s="42"/>
      <c r="AR1914" s="42"/>
      <c r="AS1914" s="42"/>
      <c r="AT1914" s="42"/>
      <c r="AU1914" s="41"/>
      <c r="AV1914" s="42"/>
      <c r="AZ1914" s="43"/>
      <c r="BA1914" s="43"/>
      <c r="BB1914" s="43"/>
      <c r="BC1914" s="43"/>
      <c r="BD1914" s="43"/>
    </row>
    <row r="1915" spans="2:56" s="15" customFormat="1" ht="15.75">
      <c r="B1915" s="45"/>
      <c r="C1915" s="45"/>
      <c r="D1915" s="46"/>
      <c r="E1915" s="46"/>
      <c r="K1915" s="47"/>
      <c r="AH1915" s="42"/>
      <c r="AI1915" s="42"/>
      <c r="AJ1915" s="42"/>
      <c r="AK1915" s="42"/>
      <c r="AL1915" s="42"/>
      <c r="AM1915" s="42"/>
      <c r="AN1915" s="42"/>
      <c r="AO1915" s="42"/>
      <c r="AP1915" s="42"/>
      <c r="AQ1915" s="42"/>
      <c r="AR1915" s="42"/>
      <c r="AS1915" s="42"/>
      <c r="AT1915" s="42"/>
      <c r="AU1915" s="41"/>
      <c r="AV1915" s="42"/>
      <c r="AZ1915" s="43"/>
      <c r="BA1915" s="43"/>
      <c r="BB1915" s="43"/>
      <c r="BC1915" s="43"/>
      <c r="BD1915" s="43"/>
    </row>
    <row r="1916" spans="2:56" s="15" customFormat="1" ht="15.75">
      <c r="B1916" s="45"/>
      <c r="C1916" s="45"/>
      <c r="D1916" s="46"/>
      <c r="E1916" s="46"/>
      <c r="K1916" s="47"/>
      <c r="AH1916" s="42"/>
      <c r="AI1916" s="42"/>
      <c r="AJ1916" s="42"/>
      <c r="AK1916" s="42"/>
      <c r="AL1916" s="42"/>
      <c r="AM1916" s="42"/>
      <c r="AN1916" s="42"/>
      <c r="AO1916" s="42"/>
      <c r="AP1916" s="42"/>
      <c r="AQ1916" s="42"/>
      <c r="AR1916" s="42"/>
      <c r="AS1916" s="42"/>
      <c r="AT1916" s="42"/>
      <c r="AU1916" s="41"/>
      <c r="AV1916" s="42"/>
      <c r="AZ1916" s="43"/>
      <c r="BA1916" s="43"/>
      <c r="BB1916" s="43"/>
      <c r="BC1916" s="43"/>
      <c r="BD1916" s="43"/>
    </row>
    <row r="1917" spans="2:56" s="15" customFormat="1" ht="15.75">
      <c r="B1917" s="45"/>
      <c r="C1917" s="45"/>
      <c r="D1917" s="46"/>
      <c r="E1917" s="46"/>
      <c r="K1917" s="47"/>
      <c r="AH1917" s="42"/>
      <c r="AI1917" s="42"/>
      <c r="AJ1917" s="42"/>
      <c r="AK1917" s="42"/>
      <c r="AL1917" s="42"/>
      <c r="AM1917" s="42"/>
      <c r="AN1917" s="42"/>
      <c r="AO1917" s="42"/>
      <c r="AP1917" s="42"/>
      <c r="AQ1917" s="42"/>
      <c r="AR1917" s="42"/>
      <c r="AS1917" s="42"/>
      <c r="AT1917" s="42"/>
      <c r="AU1917" s="41"/>
      <c r="AV1917" s="42"/>
      <c r="AZ1917" s="43"/>
      <c r="BA1917" s="43"/>
      <c r="BB1917" s="43"/>
      <c r="BC1917" s="43"/>
      <c r="BD1917" s="43"/>
    </row>
    <row r="1918" spans="2:56" s="15" customFormat="1" ht="15.75">
      <c r="B1918" s="45"/>
      <c r="C1918" s="45"/>
      <c r="D1918" s="46"/>
      <c r="E1918" s="46"/>
      <c r="K1918" s="47"/>
      <c r="AH1918" s="42"/>
      <c r="AI1918" s="42"/>
      <c r="AJ1918" s="42"/>
      <c r="AK1918" s="42"/>
      <c r="AL1918" s="42"/>
      <c r="AM1918" s="42"/>
      <c r="AN1918" s="42"/>
      <c r="AO1918" s="42"/>
      <c r="AP1918" s="42"/>
      <c r="AQ1918" s="42"/>
      <c r="AR1918" s="42"/>
      <c r="AS1918" s="42"/>
      <c r="AT1918" s="42"/>
      <c r="AU1918" s="41"/>
      <c r="AV1918" s="42"/>
      <c r="AZ1918" s="43"/>
      <c r="BA1918" s="43"/>
      <c r="BB1918" s="43"/>
      <c r="BC1918" s="43"/>
      <c r="BD1918" s="43"/>
    </row>
    <row r="1919" spans="2:56" s="15" customFormat="1" ht="15.75">
      <c r="B1919" s="45"/>
      <c r="C1919" s="45"/>
      <c r="D1919" s="46"/>
      <c r="E1919" s="46"/>
      <c r="K1919" s="47"/>
      <c r="AH1919" s="42"/>
      <c r="AI1919" s="42"/>
      <c r="AJ1919" s="42"/>
      <c r="AK1919" s="42"/>
      <c r="AL1919" s="42"/>
      <c r="AM1919" s="42"/>
      <c r="AN1919" s="42"/>
      <c r="AO1919" s="42"/>
      <c r="AP1919" s="42"/>
      <c r="AQ1919" s="42"/>
      <c r="AR1919" s="42"/>
      <c r="AS1919" s="42"/>
      <c r="AT1919" s="42"/>
      <c r="AU1919" s="41"/>
      <c r="AV1919" s="42"/>
      <c r="AZ1919" s="43"/>
      <c r="BA1919" s="43"/>
      <c r="BB1919" s="43"/>
      <c r="BC1919" s="43"/>
      <c r="BD1919" s="43"/>
    </row>
    <row r="1920" spans="2:56" s="15" customFormat="1" ht="15.75">
      <c r="B1920" s="45"/>
      <c r="C1920" s="45"/>
      <c r="D1920" s="46"/>
      <c r="E1920" s="46"/>
      <c r="K1920" s="47"/>
      <c r="AH1920" s="42"/>
      <c r="AI1920" s="42"/>
      <c r="AJ1920" s="42"/>
      <c r="AK1920" s="42"/>
      <c r="AL1920" s="42"/>
      <c r="AM1920" s="42"/>
      <c r="AN1920" s="42"/>
      <c r="AO1920" s="42"/>
      <c r="AP1920" s="42"/>
      <c r="AQ1920" s="42"/>
      <c r="AR1920" s="42"/>
      <c r="AS1920" s="42"/>
      <c r="AT1920" s="42"/>
      <c r="AU1920" s="41"/>
      <c r="AV1920" s="42"/>
      <c r="AZ1920" s="43"/>
      <c r="BA1920" s="43"/>
      <c r="BB1920" s="43"/>
      <c r="BC1920" s="43"/>
      <c r="BD1920" s="43"/>
    </row>
    <row r="1921" spans="2:56" s="15" customFormat="1" ht="15.75">
      <c r="B1921" s="45"/>
      <c r="C1921" s="45"/>
      <c r="D1921" s="46"/>
      <c r="E1921" s="46"/>
      <c r="K1921" s="47"/>
      <c r="AH1921" s="42"/>
      <c r="AI1921" s="42"/>
      <c r="AJ1921" s="42"/>
      <c r="AK1921" s="42"/>
      <c r="AL1921" s="42"/>
      <c r="AM1921" s="42"/>
      <c r="AN1921" s="42"/>
      <c r="AO1921" s="42"/>
      <c r="AP1921" s="42"/>
      <c r="AQ1921" s="42"/>
      <c r="AR1921" s="42"/>
      <c r="AS1921" s="42"/>
      <c r="AT1921" s="42"/>
      <c r="AU1921" s="41"/>
      <c r="AV1921" s="42"/>
      <c r="AZ1921" s="43"/>
      <c r="BA1921" s="43"/>
      <c r="BB1921" s="43"/>
      <c r="BC1921" s="43"/>
      <c r="BD1921" s="43"/>
    </row>
    <row r="1922" spans="2:56" s="15" customFormat="1" ht="15.75">
      <c r="B1922" s="45"/>
      <c r="C1922" s="45"/>
      <c r="D1922" s="46"/>
      <c r="E1922" s="46"/>
      <c r="K1922" s="47"/>
      <c r="AH1922" s="42"/>
      <c r="AI1922" s="42"/>
      <c r="AJ1922" s="42"/>
      <c r="AK1922" s="42"/>
      <c r="AL1922" s="42"/>
      <c r="AM1922" s="42"/>
      <c r="AN1922" s="42"/>
      <c r="AO1922" s="42"/>
      <c r="AP1922" s="42"/>
      <c r="AQ1922" s="42"/>
      <c r="AR1922" s="42"/>
      <c r="AS1922" s="42"/>
      <c r="AT1922" s="42"/>
      <c r="AU1922" s="41"/>
      <c r="AV1922" s="42"/>
      <c r="AZ1922" s="43"/>
      <c r="BA1922" s="43"/>
      <c r="BB1922" s="43"/>
      <c r="BC1922" s="43"/>
      <c r="BD1922" s="43"/>
    </row>
    <row r="1923" spans="2:56" s="15" customFormat="1" ht="15.75">
      <c r="B1923" s="45"/>
      <c r="C1923" s="45"/>
      <c r="D1923" s="46"/>
      <c r="E1923" s="46"/>
      <c r="K1923" s="47"/>
      <c r="AH1923" s="42"/>
      <c r="AI1923" s="42"/>
      <c r="AJ1923" s="42"/>
      <c r="AK1923" s="42"/>
      <c r="AL1923" s="42"/>
      <c r="AM1923" s="42"/>
      <c r="AN1923" s="42"/>
      <c r="AO1923" s="42"/>
      <c r="AP1923" s="42"/>
      <c r="AQ1923" s="42"/>
      <c r="AR1923" s="42"/>
      <c r="AS1923" s="42"/>
      <c r="AT1923" s="42"/>
      <c r="AU1923" s="41"/>
      <c r="AV1923" s="42"/>
      <c r="AZ1923" s="43"/>
      <c r="BA1923" s="43"/>
      <c r="BB1923" s="43"/>
      <c r="BC1923" s="43"/>
      <c r="BD1923" s="43"/>
    </row>
    <row r="1924" spans="2:56" s="15" customFormat="1" ht="15.75">
      <c r="B1924" s="45"/>
      <c r="C1924" s="45"/>
      <c r="D1924" s="46"/>
      <c r="E1924" s="46"/>
      <c r="K1924" s="47"/>
      <c r="AH1924" s="42"/>
      <c r="AI1924" s="42"/>
      <c r="AJ1924" s="42"/>
      <c r="AK1924" s="42"/>
      <c r="AL1924" s="42"/>
      <c r="AM1924" s="42"/>
      <c r="AN1924" s="42"/>
      <c r="AO1924" s="42"/>
      <c r="AP1924" s="42"/>
      <c r="AQ1924" s="42"/>
      <c r="AR1924" s="42"/>
      <c r="AS1924" s="42"/>
      <c r="AT1924" s="42"/>
      <c r="AU1924" s="41"/>
      <c r="AV1924" s="42"/>
      <c r="AZ1924" s="43"/>
      <c r="BA1924" s="43"/>
      <c r="BB1924" s="43"/>
      <c r="BC1924" s="43"/>
      <c r="BD1924" s="43"/>
    </row>
    <row r="1925" spans="2:56" s="15" customFormat="1" ht="15.75">
      <c r="B1925" s="45"/>
      <c r="C1925" s="45"/>
      <c r="D1925" s="46"/>
      <c r="E1925" s="46"/>
      <c r="K1925" s="47"/>
      <c r="AH1925" s="42"/>
      <c r="AI1925" s="42"/>
      <c r="AJ1925" s="42"/>
      <c r="AK1925" s="42"/>
      <c r="AL1925" s="42"/>
      <c r="AM1925" s="42"/>
      <c r="AN1925" s="42"/>
      <c r="AO1925" s="42"/>
      <c r="AP1925" s="42"/>
      <c r="AQ1925" s="42"/>
      <c r="AR1925" s="42"/>
      <c r="AS1925" s="42"/>
      <c r="AT1925" s="42"/>
      <c r="AU1925" s="41"/>
      <c r="AV1925" s="42"/>
      <c r="AZ1925" s="43"/>
      <c r="BA1925" s="43"/>
      <c r="BB1925" s="43"/>
      <c r="BC1925" s="43"/>
      <c r="BD1925" s="43"/>
    </row>
    <row r="1926" spans="2:56" s="15" customFormat="1" ht="15.75">
      <c r="B1926" s="45"/>
      <c r="C1926" s="45"/>
      <c r="D1926" s="46"/>
      <c r="E1926" s="46"/>
      <c r="K1926" s="47"/>
      <c r="AH1926" s="42"/>
      <c r="AI1926" s="42"/>
      <c r="AJ1926" s="42"/>
      <c r="AK1926" s="42"/>
      <c r="AL1926" s="42"/>
      <c r="AM1926" s="42"/>
      <c r="AN1926" s="42"/>
      <c r="AO1926" s="42"/>
      <c r="AP1926" s="42"/>
      <c r="AQ1926" s="42"/>
      <c r="AR1926" s="42"/>
      <c r="AS1926" s="42"/>
      <c r="AT1926" s="42"/>
      <c r="AU1926" s="41"/>
      <c r="AV1926" s="42"/>
      <c r="AZ1926" s="43"/>
      <c r="BA1926" s="43"/>
      <c r="BB1926" s="43"/>
      <c r="BC1926" s="43"/>
      <c r="BD1926" s="43"/>
    </row>
    <row r="1927" spans="2:56" s="15" customFormat="1" ht="15.75">
      <c r="B1927" s="45"/>
      <c r="C1927" s="45"/>
      <c r="D1927" s="46"/>
      <c r="E1927" s="46"/>
      <c r="K1927" s="47"/>
      <c r="AH1927" s="42"/>
      <c r="AI1927" s="42"/>
      <c r="AJ1927" s="42"/>
      <c r="AK1927" s="42"/>
      <c r="AL1927" s="42"/>
      <c r="AM1927" s="42"/>
      <c r="AN1927" s="42"/>
      <c r="AO1927" s="42"/>
      <c r="AP1927" s="42"/>
      <c r="AQ1927" s="42"/>
      <c r="AR1927" s="42"/>
      <c r="AS1927" s="42"/>
      <c r="AT1927" s="42"/>
      <c r="AU1927" s="41"/>
      <c r="AV1927" s="42"/>
      <c r="AZ1927" s="43"/>
      <c r="BA1927" s="43"/>
      <c r="BB1927" s="43"/>
      <c r="BC1927" s="43"/>
      <c r="BD1927" s="43"/>
    </row>
    <row r="1928" spans="2:56" s="15" customFormat="1" ht="15.75">
      <c r="B1928" s="45"/>
      <c r="C1928" s="45"/>
      <c r="D1928" s="46"/>
      <c r="E1928" s="46"/>
      <c r="K1928" s="47"/>
      <c r="AH1928" s="42"/>
      <c r="AI1928" s="42"/>
      <c r="AJ1928" s="42"/>
      <c r="AK1928" s="42"/>
      <c r="AL1928" s="42"/>
      <c r="AM1928" s="42"/>
      <c r="AN1928" s="42"/>
      <c r="AO1928" s="42"/>
      <c r="AP1928" s="42"/>
      <c r="AQ1928" s="42"/>
      <c r="AR1928" s="42"/>
      <c r="AS1928" s="42"/>
      <c r="AT1928" s="42"/>
      <c r="AU1928" s="41"/>
      <c r="AV1928" s="42"/>
      <c r="AZ1928" s="43"/>
      <c r="BA1928" s="43"/>
      <c r="BB1928" s="43"/>
      <c r="BC1928" s="43"/>
      <c r="BD1928" s="43"/>
    </row>
    <row r="1929" spans="2:56" s="15" customFormat="1" ht="15.75">
      <c r="B1929" s="45"/>
      <c r="C1929" s="45"/>
      <c r="D1929" s="46"/>
      <c r="E1929" s="46"/>
      <c r="K1929" s="47"/>
      <c r="AH1929" s="42"/>
      <c r="AI1929" s="42"/>
      <c r="AJ1929" s="42"/>
      <c r="AK1929" s="42"/>
      <c r="AL1929" s="42"/>
      <c r="AM1929" s="42"/>
      <c r="AN1929" s="42"/>
      <c r="AO1929" s="42"/>
      <c r="AP1929" s="42"/>
      <c r="AQ1929" s="42"/>
      <c r="AR1929" s="42"/>
      <c r="AS1929" s="42"/>
      <c r="AT1929" s="42"/>
      <c r="AU1929" s="41"/>
      <c r="AV1929" s="42"/>
      <c r="AZ1929" s="43"/>
      <c r="BA1929" s="43"/>
      <c r="BB1929" s="43"/>
      <c r="BC1929" s="43"/>
      <c r="BD1929" s="43"/>
    </row>
    <row r="1930" spans="2:56" s="15" customFormat="1" ht="15.75">
      <c r="B1930" s="45"/>
      <c r="C1930" s="45"/>
      <c r="D1930" s="46"/>
      <c r="E1930" s="46"/>
      <c r="K1930" s="47"/>
      <c r="AH1930" s="42"/>
      <c r="AI1930" s="42"/>
      <c r="AJ1930" s="42"/>
      <c r="AK1930" s="42"/>
      <c r="AL1930" s="42"/>
      <c r="AM1930" s="42"/>
      <c r="AN1930" s="42"/>
      <c r="AO1930" s="42"/>
      <c r="AP1930" s="42"/>
      <c r="AQ1930" s="42"/>
      <c r="AR1930" s="42"/>
      <c r="AS1930" s="42"/>
      <c r="AT1930" s="42"/>
      <c r="AU1930" s="41"/>
      <c r="AV1930" s="42"/>
      <c r="AZ1930" s="43"/>
      <c r="BA1930" s="43"/>
      <c r="BB1930" s="43"/>
      <c r="BC1930" s="43"/>
      <c r="BD1930" s="43"/>
    </row>
    <row r="1931" spans="2:56" s="15" customFormat="1" ht="15.75">
      <c r="B1931" s="45"/>
      <c r="C1931" s="45"/>
      <c r="D1931" s="46"/>
      <c r="E1931" s="46"/>
      <c r="K1931" s="47"/>
      <c r="AH1931" s="42"/>
      <c r="AI1931" s="42"/>
      <c r="AJ1931" s="42"/>
      <c r="AK1931" s="42"/>
      <c r="AL1931" s="42"/>
      <c r="AM1931" s="42"/>
      <c r="AN1931" s="42"/>
      <c r="AO1931" s="42"/>
      <c r="AP1931" s="42"/>
      <c r="AQ1931" s="42"/>
      <c r="AR1931" s="42"/>
      <c r="AS1931" s="42"/>
      <c r="AT1931" s="42"/>
      <c r="AU1931" s="41"/>
      <c r="AV1931" s="42"/>
      <c r="AZ1931" s="43"/>
      <c r="BA1931" s="43"/>
      <c r="BB1931" s="43"/>
      <c r="BC1931" s="43"/>
      <c r="BD1931" s="43"/>
    </row>
    <row r="1932" spans="2:56" s="15" customFormat="1" ht="15.75">
      <c r="B1932" s="45"/>
      <c r="C1932" s="45"/>
      <c r="D1932" s="46"/>
      <c r="E1932" s="46"/>
      <c r="K1932" s="47"/>
      <c r="AH1932" s="42"/>
      <c r="AI1932" s="42"/>
      <c r="AJ1932" s="42"/>
      <c r="AK1932" s="42"/>
      <c r="AL1932" s="42"/>
      <c r="AM1932" s="42"/>
      <c r="AN1932" s="42"/>
      <c r="AO1932" s="42"/>
      <c r="AP1932" s="42"/>
      <c r="AQ1932" s="42"/>
      <c r="AR1932" s="42"/>
      <c r="AS1932" s="42"/>
      <c r="AT1932" s="42"/>
      <c r="AU1932" s="41"/>
      <c r="AV1932" s="42"/>
      <c r="AZ1932" s="43"/>
      <c r="BA1932" s="43"/>
      <c r="BB1932" s="43"/>
      <c r="BC1932" s="43"/>
      <c r="BD1932" s="43"/>
    </row>
    <row r="1933" spans="2:56" s="15" customFormat="1" ht="15.75">
      <c r="B1933" s="45"/>
      <c r="C1933" s="45"/>
      <c r="D1933" s="46"/>
      <c r="E1933" s="46"/>
      <c r="K1933" s="47"/>
      <c r="AH1933" s="42"/>
      <c r="AI1933" s="42"/>
      <c r="AJ1933" s="42"/>
      <c r="AK1933" s="42"/>
      <c r="AL1933" s="42"/>
      <c r="AM1933" s="42"/>
      <c r="AN1933" s="42"/>
      <c r="AO1933" s="42"/>
      <c r="AP1933" s="42"/>
      <c r="AQ1933" s="42"/>
      <c r="AR1933" s="42"/>
      <c r="AS1933" s="42"/>
      <c r="AT1933" s="42"/>
      <c r="AU1933" s="41"/>
      <c r="AV1933" s="42"/>
      <c r="AZ1933" s="43"/>
      <c r="BA1933" s="43"/>
      <c r="BB1933" s="43"/>
      <c r="BC1933" s="43"/>
      <c r="BD1933" s="43"/>
    </row>
    <row r="1934" spans="2:56" s="15" customFormat="1" ht="15.75">
      <c r="B1934" s="45"/>
      <c r="C1934" s="45"/>
      <c r="D1934" s="46"/>
      <c r="E1934" s="46"/>
      <c r="K1934" s="47"/>
      <c r="AH1934" s="42"/>
      <c r="AI1934" s="42"/>
      <c r="AJ1934" s="42"/>
      <c r="AK1934" s="42"/>
      <c r="AL1934" s="42"/>
      <c r="AM1934" s="42"/>
      <c r="AN1934" s="42"/>
      <c r="AO1934" s="42"/>
      <c r="AP1934" s="42"/>
      <c r="AQ1934" s="42"/>
      <c r="AR1934" s="42"/>
      <c r="AS1934" s="42"/>
      <c r="AT1934" s="42"/>
      <c r="AU1934" s="41"/>
      <c r="AV1934" s="42"/>
      <c r="AZ1934" s="43"/>
      <c r="BA1934" s="43"/>
      <c r="BB1934" s="43"/>
      <c r="BC1934" s="43"/>
      <c r="BD1934" s="43"/>
    </row>
    <row r="1935" spans="2:56" s="15" customFormat="1" ht="15.75">
      <c r="B1935" s="45"/>
      <c r="C1935" s="45"/>
      <c r="D1935" s="46"/>
      <c r="E1935" s="46"/>
      <c r="K1935" s="47"/>
      <c r="AH1935" s="42"/>
      <c r="AI1935" s="42"/>
      <c r="AJ1935" s="42"/>
      <c r="AK1935" s="42"/>
      <c r="AL1935" s="42"/>
      <c r="AM1935" s="42"/>
      <c r="AN1935" s="42"/>
      <c r="AO1935" s="42"/>
      <c r="AP1935" s="42"/>
      <c r="AQ1935" s="42"/>
      <c r="AR1935" s="42"/>
      <c r="AS1935" s="42"/>
      <c r="AT1935" s="42"/>
      <c r="AU1935" s="41"/>
      <c r="AV1935" s="42"/>
      <c r="AZ1935" s="43"/>
      <c r="BA1935" s="43"/>
      <c r="BB1935" s="43"/>
      <c r="BC1935" s="43"/>
      <c r="BD1935" s="43"/>
    </row>
    <row r="1936" spans="2:56" s="15" customFormat="1" ht="15.75">
      <c r="B1936" s="45"/>
      <c r="C1936" s="45"/>
      <c r="D1936" s="46"/>
      <c r="E1936" s="46"/>
      <c r="K1936" s="47"/>
      <c r="AH1936" s="42"/>
      <c r="AI1936" s="42"/>
      <c r="AJ1936" s="42"/>
      <c r="AK1936" s="42"/>
      <c r="AL1936" s="42"/>
      <c r="AM1936" s="42"/>
      <c r="AN1936" s="42"/>
      <c r="AO1936" s="42"/>
      <c r="AP1936" s="42"/>
      <c r="AQ1936" s="42"/>
      <c r="AR1936" s="42"/>
      <c r="AS1936" s="42"/>
      <c r="AT1936" s="42"/>
      <c r="AU1936" s="41"/>
      <c r="AV1936" s="42"/>
      <c r="AZ1936" s="43"/>
      <c r="BA1936" s="43"/>
      <c r="BB1936" s="43"/>
      <c r="BC1936" s="43"/>
      <c r="BD1936" s="43"/>
    </row>
    <row r="1937" spans="2:56" s="15" customFormat="1" ht="15.75">
      <c r="B1937" s="45"/>
      <c r="C1937" s="45"/>
      <c r="D1937" s="46"/>
      <c r="E1937" s="46"/>
      <c r="K1937" s="47"/>
      <c r="AH1937" s="42"/>
      <c r="AI1937" s="42"/>
      <c r="AJ1937" s="42"/>
      <c r="AK1937" s="42"/>
      <c r="AL1937" s="42"/>
      <c r="AM1937" s="42"/>
      <c r="AN1937" s="42"/>
      <c r="AO1937" s="42"/>
      <c r="AP1937" s="42"/>
      <c r="AQ1937" s="42"/>
      <c r="AR1937" s="42"/>
      <c r="AS1937" s="42"/>
      <c r="AT1937" s="42"/>
      <c r="AU1937" s="41"/>
      <c r="AV1937" s="42"/>
      <c r="AZ1937" s="43"/>
      <c r="BA1937" s="43"/>
      <c r="BB1937" s="43"/>
      <c r="BC1937" s="43"/>
      <c r="BD1937" s="43"/>
    </row>
    <row r="1938" spans="2:56" s="15" customFormat="1" ht="15.75">
      <c r="B1938" s="45"/>
      <c r="C1938" s="45"/>
      <c r="D1938" s="46"/>
      <c r="E1938" s="46"/>
      <c r="K1938" s="47"/>
      <c r="AH1938" s="42"/>
      <c r="AI1938" s="42"/>
      <c r="AJ1938" s="42"/>
      <c r="AK1938" s="42"/>
      <c r="AL1938" s="42"/>
      <c r="AM1938" s="42"/>
      <c r="AN1938" s="42"/>
      <c r="AO1938" s="42"/>
      <c r="AP1938" s="42"/>
      <c r="AQ1938" s="42"/>
      <c r="AR1938" s="42"/>
      <c r="AS1938" s="42"/>
      <c r="AT1938" s="42"/>
      <c r="AU1938" s="41"/>
      <c r="AV1938" s="42"/>
      <c r="AZ1938" s="43"/>
      <c r="BA1938" s="43"/>
      <c r="BB1938" s="43"/>
      <c r="BC1938" s="43"/>
      <c r="BD1938" s="43"/>
    </row>
    <row r="1939" spans="2:56" s="15" customFormat="1" ht="15.75">
      <c r="B1939" s="45"/>
      <c r="C1939" s="45"/>
      <c r="D1939" s="46"/>
      <c r="E1939" s="46"/>
      <c r="K1939" s="47"/>
      <c r="AH1939" s="42"/>
      <c r="AI1939" s="42"/>
      <c r="AJ1939" s="42"/>
      <c r="AK1939" s="42"/>
      <c r="AL1939" s="42"/>
      <c r="AM1939" s="42"/>
      <c r="AN1939" s="42"/>
      <c r="AO1939" s="42"/>
      <c r="AP1939" s="42"/>
      <c r="AQ1939" s="42"/>
      <c r="AR1939" s="42"/>
      <c r="AS1939" s="42"/>
      <c r="AT1939" s="42"/>
      <c r="AU1939" s="41"/>
      <c r="AV1939" s="42"/>
      <c r="AZ1939" s="43"/>
      <c r="BA1939" s="43"/>
      <c r="BB1939" s="43"/>
      <c r="BC1939" s="43"/>
      <c r="BD1939" s="43"/>
    </row>
    <row r="1940" spans="2:56" s="15" customFormat="1" ht="15.75">
      <c r="B1940" s="45"/>
      <c r="C1940" s="45"/>
      <c r="D1940" s="46"/>
      <c r="E1940" s="46"/>
      <c r="K1940" s="47"/>
      <c r="AH1940" s="42"/>
      <c r="AI1940" s="42"/>
      <c r="AJ1940" s="42"/>
      <c r="AK1940" s="42"/>
      <c r="AL1940" s="42"/>
      <c r="AM1940" s="42"/>
      <c r="AN1940" s="42"/>
      <c r="AO1940" s="42"/>
      <c r="AP1940" s="42"/>
      <c r="AQ1940" s="42"/>
      <c r="AR1940" s="42"/>
      <c r="AS1940" s="42"/>
      <c r="AT1940" s="42"/>
      <c r="AU1940" s="41"/>
      <c r="AV1940" s="42"/>
      <c r="AZ1940" s="43"/>
      <c r="BA1940" s="43"/>
      <c r="BB1940" s="43"/>
      <c r="BC1940" s="43"/>
      <c r="BD1940" s="43"/>
    </row>
    <row r="1941" spans="2:56" s="15" customFormat="1" ht="15.75">
      <c r="B1941" s="45"/>
      <c r="C1941" s="45"/>
      <c r="D1941" s="46"/>
      <c r="E1941" s="46"/>
      <c r="K1941" s="47"/>
      <c r="AH1941" s="42"/>
      <c r="AI1941" s="42"/>
      <c r="AJ1941" s="42"/>
      <c r="AK1941" s="42"/>
      <c r="AL1941" s="42"/>
      <c r="AM1941" s="42"/>
      <c r="AN1941" s="42"/>
      <c r="AO1941" s="42"/>
      <c r="AP1941" s="42"/>
      <c r="AQ1941" s="42"/>
      <c r="AR1941" s="42"/>
      <c r="AS1941" s="42"/>
      <c r="AT1941" s="42"/>
      <c r="AU1941" s="41"/>
      <c r="AV1941" s="42"/>
      <c r="AZ1941" s="43"/>
      <c r="BA1941" s="43"/>
      <c r="BB1941" s="43"/>
      <c r="BC1941" s="43"/>
      <c r="BD1941" s="43"/>
    </row>
    <row r="1942" spans="2:56" s="15" customFormat="1" ht="15.75">
      <c r="B1942" s="45"/>
      <c r="C1942" s="45"/>
      <c r="D1942" s="46"/>
      <c r="E1942" s="46"/>
      <c r="K1942" s="47"/>
      <c r="AH1942" s="42"/>
      <c r="AI1942" s="42"/>
      <c r="AJ1942" s="42"/>
      <c r="AK1942" s="42"/>
      <c r="AL1942" s="42"/>
      <c r="AM1942" s="42"/>
      <c r="AN1942" s="42"/>
      <c r="AO1942" s="42"/>
      <c r="AP1942" s="42"/>
      <c r="AQ1942" s="42"/>
      <c r="AR1942" s="42"/>
      <c r="AS1942" s="42"/>
      <c r="AT1942" s="42"/>
      <c r="AU1942" s="41"/>
      <c r="AV1942" s="42"/>
      <c r="AZ1942" s="43"/>
      <c r="BA1942" s="43"/>
      <c r="BB1942" s="43"/>
      <c r="BC1942" s="43"/>
      <c r="BD1942" s="43"/>
    </row>
    <row r="1943" spans="2:56" s="15" customFormat="1" ht="15.75">
      <c r="B1943" s="45"/>
      <c r="C1943" s="45"/>
      <c r="D1943" s="46"/>
      <c r="E1943" s="46"/>
      <c r="K1943" s="47"/>
      <c r="AH1943" s="42"/>
      <c r="AI1943" s="42"/>
      <c r="AJ1943" s="42"/>
      <c r="AK1943" s="42"/>
      <c r="AL1943" s="42"/>
      <c r="AM1943" s="42"/>
      <c r="AN1943" s="42"/>
      <c r="AO1943" s="42"/>
      <c r="AP1943" s="42"/>
      <c r="AQ1943" s="42"/>
      <c r="AR1943" s="42"/>
      <c r="AS1943" s="42"/>
      <c r="AT1943" s="42"/>
      <c r="AU1943" s="41"/>
      <c r="AV1943" s="42"/>
      <c r="AZ1943" s="43"/>
      <c r="BA1943" s="43"/>
      <c r="BB1943" s="43"/>
      <c r="BC1943" s="43"/>
      <c r="BD1943" s="43"/>
    </row>
    <row r="1944" spans="2:56" s="15" customFormat="1" ht="15.75">
      <c r="B1944" s="45"/>
      <c r="C1944" s="45"/>
      <c r="D1944" s="46"/>
      <c r="E1944" s="46"/>
      <c r="K1944" s="47"/>
      <c r="AH1944" s="42"/>
      <c r="AI1944" s="42"/>
      <c r="AJ1944" s="42"/>
      <c r="AK1944" s="42"/>
      <c r="AL1944" s="42"/>
      <c r="AM1944" s="42"/>
      <c r="AN1944" s="42"/>
      <c r="AO1944" s="42"/>
      <c r="AP1944" s="42"/>
      <c r="AQ1944" s="42"/>
      <c r="AR1944" s="42"/>
      <c r="AS1944" s="42"/>
      <c r="AT1944" s="42"/>
      <c r="AU1944" s="41"/>
      <c r="AV1944" s="42"/>
      <c r="AZ1944" s="43"/>
      <c r="BA1944" s="43"/>
      <c r="BB1944" s="43"/>
      <c r="BC1944" s="43"/>
      <c r="BD1944" s="43"/>
    </row>
    <row r="1945" spans="2:56" s="15" customFormat="1" ht="15.75">
      <c r="B1945" s="45"/>
      <c r="C1945" s="45"/>
      <c r="D1945" s="46"/>
      <c r="E1945" s="46"/>
      <c r="K1945" s="47"/>
      <c r="AH1945" s="42"/>
      <c r="AI1945" s="42"/>
      <c r="AJ1945" s="42"/>
      <c r="AK1945" s="42"/>
      <c r="AL1945" s="42"/>
      <c r="AM1945" s="42"/>
      <c r="AN1945" s="42"/>
      <c r="AO1945" s="42"/>
      <c r="AP1945" s="42"/>
      <c r="AQ1945" s="42"/>
      <c r="AR1945" s="42"/>
      <c r="AS1945" s="42"/>
      <c r="AT1945" s="42"/>
      <c r="AU1945" s="41"/>
      <c r="AV1945" s="42"/>
      <c r="AZ1945" s="43"/>
      <c r="BA1945" s="43"/>
      <c r="BB1945" s="43"/>
      <c r="BC1945" s="43"/>
      <c r="BD1945" s="43"/>
    </row>
    <row r="1946" spans="2:56" s="15" customFormat="1" ht="15.75">
      <c r="B1946" s="45"/>
      <c r="C1946" s="45"/>
      <c r="D1946" s="46"/>
      <c r="E1946" s="46"/>
      <c r="K1946" s="47"/>
      <c r="AH1946" s="42"/>
      <c r="AI1946" s="42"/>
      <c r="AJ1946" s="42"/>
      <c r="AK1946" s="42"/>
      <c r="AL1946" s="42"/>
      <c r="AM1946" s="42"/>
      <c r="AN1946" s="42"/>
      <c r="AO1946" s="42"/>
      <c r="AP1946" s="42"/>
      <c r="AQ1946" s="42"/>
      <c r="AR1946" s="42"/>
      <c r="AS1946" s="42"/>
      <c r="AT1946" s="42"/>
      <c r="AU1946" s="41"/>
      <c r="AV1946" s="42"/>
      <c r="AZ1946" s="43"/>
      <c r="BA1946" s="43"/>
      <c r="BB1946" s="43"/>
      <c r="BC1946" s="43"/>
      <c r="BD1946" s="43"/>
    </row>
    <row r="1947" spans="2:56" s="15" customFormat="1" ht="15.75">
      <c r="B1947" s="45"/>
      <c r="C1947" s="45"/>
      <c r="D1947" s="46"/>
      <c r="E1947" s="46"/>
      <c r="K1947" s="47"/>
      <c r="AH1947" s="42"/>
      <c r="AI1947" s="42"/>
      <c r="AJ1947" s="42"/>
      <c r="AK1947" s="42"/>
      <c r="AL1947" s="42"/>
      <c r="AM1947" s="42"/>
      <c r="AN1947" s="42"/>
      <c r="AO1947" s="42"/>
      <c r="AP1947" s="42"/>
      <c r="AQ1947" s="42"/>
      <c r="AR1947" s="42"/>
      <c r="AS1947" s="42"/>
      <c r="AT1947" s="42"/>
      <c r="AU1947" s="41"/>
      <c r="AV1947" s="42"/>
      <c r="AZ1947" s="43"/>
      <c r="BA1947" s="43"/>
      <c r="BB1947" s="43"/>
      <c r="BC1947" s="43"/>
      <c r="BD1947" s="43"/>
    </row>
    <row r="1948" spans="2:56" s="15" customFormat="1" ht="15.75">
      <c r="B1948" s="45"/>
      <c r="C1948" s="45"/>
      <c r="D1948" s="46"/>
      <c r="E1948" s="46"/>
      <c r="K1948" s="47"/>
      <c r="AH1948" s="42"/>
      <c r="AI1948" s="42"/>
      <c r="AJ1948" s="42"/>
      <c r="AK1948" s="42"/>
      <c r="AL1948" s="42"/>
      <c r="AM1948" s="42"/>
      <c r="AN1948" s="42"/>
      <c r="AO1948" s="42"/>
      <c r="AP1948" s="42"/>
      <c r="AQ1948" s="42"/>
      <c r="AR1948" s="42"/>
      <c r="AS1948" s="42"/>
      <c r="AT1948" s="42"/>
      <c r="AU1948" s="41"/>
      <c r="AV1948" s="42"/>
      <c r="AZ1948" s="43"/>
      <c r="BA1948" s="43"/>
      <c r="BB1948" s="43"/>
      <c r="BC1948" s="43"/>
      <c r="BD1948" s="43"/>
    </row>
    <row r="1949" spans="2:56" s="15" customFormat="1" ht="15.75">
      <c r="B1949" s="45"/>
      <c r="C1949" s="45"/>
      <c r="D1949" s="46"/>
      <c r="E1949" s="46"/>
      <c r="K1949" s="47"/>
      <c r="AH1949" s="42"/>
      <c r="AI1949" s="42"/>
      <c r="AJ1949" s="42"/>
      <c r="AK1949" s="42"/>
      <c r="AL1949" s="42"/>
      <c r="AM1949" s="42"/>
      <c r="AN1949" s="42"/>
      <c r="AO1949" s="42"/>
      <c r="AP1949" s="42"/>
      <c r="AQ1949" s="42"/>
      <c r="AR1949" s="42"/>
      <c r="AS1949" s="42"/>
      <c r="AT1949" s="42"/>
      <c r="AU1949" s="41"/>
      <c r="AV1949" s="42"/>
      <c r="AZ1949" s="43"/>
      <c r="BA1949" s="43"/>
      <c r="BB1949" s="43"/>
      <c r="BC1949" s="43"/>
      <c r="BD1949" s="43"/>
    </row>
    <row r="1950" spans="2:56" s="15" customFormat="1" ht="15.75">
      <c r="B1950" s="45"/>
      <c r="C1950" s="45"/>
      <c r="D1950" s="46"/>
      <c r="E1950" s="46"/>
      <c r="K1950" s="47"/>
      <c r="AH1950" s="42"/>
      <c r="AI1950" s="42"/>
      <c r="AJ1950" s="42"/>
      <c r="AK1950" s="42"/>
      <c r="AL1950" s="42"/>
      <c r="AM1950" s="42"/>
      <c r="AN1950" s="42"/>
      <c r="AO1950" s="42"/>
      <c r="AP1950" s="42"/>
      <c r="AQ1950" s="42"/>
      <c r="AR1950" s="42"/>
      <c r="AS1950" s="42"/>
      <c r="AT1950" s="42"/>
      <c r="AU1950" s="41"/>
      <c r="AV1950" s="42"/>
      <c r="AZ1950" s="43"/>
      <c r="BA1950" s="43"/>
      <c r="BB1950" s="43"/>
      <c r="BC1950" s="43"/>
      <c r="BD1950" s="43"/>
    </row>
    <row r="1951" spans="2:56" s="15" customFormat="1" ht="15.75">
      <c r="B1951" s="45"/>
      <c r="C1951" s="45"/>
      <c r="D1951" s="46"/>
      <c r="E1951" s="46"/>
      <c r="K1951" s="47"/>
      <c r="AH1951" s="42"/>
      <c r="AI1951" s="42"/>
      <c r="AJ1951" s="42"/>
      <c r="AK1951" s="42"/>
      <c r="AL1951" s="42"/>
      <c r="AM1951" s="42"/>
      <c r="AN1951" s="42"/>
      <c r="AO1951" s="42"/>
      <c r="AP1951" s="42"/>
      <c r="AQ1951" s="42"/>
      <c r="AR1951" s="42"/>
      <c r="AS1951" s="42"/>
      <c r="AT1951" s="42"/>
      <c r="AU1951" s="41"/>
      <c r="AV1951" s="42"/>
      <c r="AZ1951" s="43"/>
      <c r="BA1951" s="43"/>
      <c r="BB1951" s="43"/>
      <c r="BC1951" s="43"/>
      <c r="BD1951" s="43"/>
    </row>
    <row r="1952" spans="2:56" s="15" customFormat="1" ht="15.75">
      <c r="B1952" s="45"/>
      <c r="C1952" s="45"/>
      <c r="D1952" s="46"/>
      <c r="E1952" s="46"/>
      <c r="K1952" s="47"/>
      <c r="AH1952" s="42"/>
      <c r="AI1952" s="42"/>
      <c r="AJ1952" s="42"/>
      <c r="AK1952" s="42"/>
      <c r="AL1952" s="42"/>
      <c r="AM1952" s="42"/>
      <c r="AN1952" s="42"/>
      <c r="AO1952" s="42"/>
      <c r="AP1952" s="42"/>
      <c r="AQ1952" s="42"/>
      <c r="AR1952" s="42"/>
      <c r="AS1952" s="42"/>
      <c r="AT1952" s="42"/>
      <c r="AU1952" s="41"/>
      <c r="AV1952" s="42"/>
      <c r="AZ1952" s="43"/>
      <c r="BA1952" s="43"/>
      <c r="BB1952" s="43"/>
      <c r="BC1952" s="43"/>
      <c r="BD1952" s="43"/>
    </row>
    <row r="1953" spans="2:56" s="15" customFormat="1" ht="15.75">
      <c r="B1953" s="45"/>
      <c r="C1953" s="45"/>
      <c r="D1953" s="46"/>
      <c r="E1953" s="46"/>
      <c r="K1953" s="47"/>
      <c r="AH1953" s="42"/>
      <c r="AI1953" s="42"/>
      <c r="AJ1953" s="42"/>
      <c r="AK1953" s="42"/>
      <c r="AL1953" s="42"/>
      <c r="AM1953" s="42"/>
      <c r="AN1953" s="42"/>
      <c r="AO1953" s="42"/>
      <c r="AP1953" s="42"/>
      <c r="AQ1953" s="42"/>
      <c r="AR1953" s="42"/>
      <c r="AS1953" s="42"/>
      <c r="AT1953" s="42"/>
      <c r="AU1953" s="41"/>
      <c r="AV1953" s="42"/>
      <c r="AZ1953" s="43"/>
      <c r="BA1953" s="43"/>
      <c r="BB1953" s="43"/>
      <c r="BC1953" s="43"/>
      <c r="BD1953" s="43"/>
    </row>
    <row r="1954" spans="2:56" s="15" customFormat="1" ht="15.75">
      <c r="B1954" s="45"/>
      <c r="C1954" s="45"/>
      <c r="D1954" s="46"/>
      <c r="E1954" s="46"/>
      <c r="K1954" s="47"/>
      <c r="AH1954" s="42"/>
      <c r="AI1954" s="42"/>
      <c r="AJ1954" s="42"/>
      <c r="AK1954" s="42"/>
      <c r="AL1954" s="42"/>
      <c r="AM1954" s="42"/>
      <c r="AN1954" s="42"/>
      <c r="AO1954" s="42"/>
      <c r="AP1954" s="42"/>
      <c r="AQ1954" s="42"/>
      <c r="AR1954" s="42"/>
      <c r="AS1954" s="42"/>
      <c r="AT1954" s="42"/>
      <c r="AU1954" s="41"/>
      <c r="AV1954" s="42"/>
      <c r="AZ1954" s="43"/>
      <c r="BA1954" s="43"/>
      <c r="BB1954" s="43"/>
      <c r="BC1954" s="43"/>
      <c r="BD1954" s="43"/>
    </row>
    <row r="1955" spans="2:56" s="15" customFormat="1" ht="15.75">
      <c r="B1955" s="45"/>
      <c r="C1955" s="45"/>
      <c r="D1955" s="46"/>
      <c r="E1955" s="46"/>
      <c r="K1955" s="47"/>
      <c r="AH1955" s="42"/>
      <c r="AI1955" s="42"/>
      <c r="AJ1955" s="42"/>
      <c r="AK1955" s="42"/>
      <c r="AL1955" s="42"/>
      <c r="AM1955" s="42"/>
      <c r="AN1955" s="42"/>
      <c r="AO1955" s="42"/>
      <c r="AP1955" s="42"/>
      <c r="AQ1955" s="42"/>
      <c r="AR1955" s="42"/>
      <c r="AS1955" s="42"/>
      <c r="AT1955" s="42"/>
      <c r="AU1955" s="41"/>
      <c r="AV1955" s="42"/>
      <c r="AZ1955" s="43"/>
      <c r="BA1955" s="43"/>
      <c r="BB1955" s="43"/>
      <c r="BC1955" s="43"/>
      <c r="BD1955" s="43"/>
    </row>
    <row r="1956" spans="2:56" s="15" customFormat="1" ht="15.75">
      <c r="B1956" s="45"/>
      <c r="C1956" s="45"/>
      <c r="D1956" s="46"/>
      <c r="E1956" s="46"/>
      <c r="K1956" s="47"/>
      <c r="AH1956" s="42"/>
      <c r="AI1956" s="42"/>
      <c r="AJ1956" s="42"/>
      <c r="AK1956" s="42"/>
      <c r="AL1956" s="42"/>
      <c r="AM1956" s="42"/>
      <c r="AN1956" s="42"/>
      <c r="AO1956" s="42"/>
      <c r="AP1956" s="42"/>
      <c r="AQ1956" s="42"/>
      <c r="AR1956" s="42"/>
      <c r="AS1956" s="42"/>
      <c r="AT1956" s="42"/>
      <c r="AU1956" s="41"/>
      <c r="AV1956" s="42"/>
      <c r="AZ1956" s="43"/>
      <c r="BA1956" s="43"/>
      <c r="BB1956" s="43"/>
      <c r="BC1956" s="43"/>
      <c r="BD1956" s="43"/>
    </row>
    <row r="1957" spans="2:56" s="15" customFormat="1" ht="15.75">
      <c r="B1957" s="45"/>
      <c r="C1957" s="45"/>
      <c r="D1957" s="46"/>
      <c r="E1957" s="46"/>
      <c r="K1957" s="47"/>
      <c r="AH1957" s="42"/>
      <c r="AI1957" s="42"/>
      <c r="AJ1957" s="42"/>
      <c r="AK1957" s="42"/>
      <c r="AL1957" s="42"/>
      <c r="AM1957" s="42"/>
      <c r="AN1957" s="42"/>
      <c r="AO1957" s="42"/>
      <c r="AP1957" s="42"/>
      <c r="AQ1957" s="42"/>
      <c r="AR1957" s="42"/>
      <c r="AS1957" s="42"/>
      <c r="AT1957" s="42"/>
      <c r="AU1957" s="41"/>
      <c r="AV1957" s="42"/>
      <c r="AZ1957" s="43"/>
      <c r="BA1957" s="43"/>
      <c r="BB1957" s="43"/>
      <c r="BC1957" s="43"/>
      <c r="BD1957" s="43"/>
    </row>
    <row r="1958" spans="2:56" s="15" customFormat="1" ht="15.75">
      <c r="B1958" s="45"/>
      <c r="C1958" s="45"/>
      <c r="D1958" s="46"/>
      <c r="E1958" s="46"/>
      <c r="K1958" s="47"/>
      <c r="AH1958" s="42"/>
      <c r="AI1958" s="42"/>
      <c r="AJ1958" s="42"/>
      <c r="AK1958" s="42"/>
      <c r="AL1958" s="42"/>
      <c r="AM1958" s="42"/>
      <c r="AN1958" s="42"/>
      <c r="AO1958" s="42"/>
      <c r="AP1958" s="42"/>
      <c r="AQ1958" s="42"/>
      <c r="AR1958" s="42"/>
      <c r="AS1958" s="42"/>
      <c r="AT1958" s="42"/>
      <c r="AU1958" s="41"/>
      <c r="AV1958" s="42"/>
      <c r="AZ1958" s="43"/>
      <c r="BA1958" s="43"/>
      <c r="BB1958" s="43"/>
      <c r="BC1958" s="43"/>
      <c r="BD1958" s="43"/>
    </row>
    <row r="1959" spans="2:56" s="15" customFormat="1" ht="15.75">
      <c r="B1959" s="45"/>
      <c r="C1959" s="45"/>
      <c r="D1959" s="46"/>
      <c r="E1959" s="46"/>
      <c r="K1959" s="47"/>
      <c r="AH1959" s="42"/>
      <c r="AI1959" s="42"/>
      <c r="AJ1959" s="42"/>
      <c r="AK1959" s="42"/>
      <c r="AL1959" s="42"/>
      <c r="AM1959" s="42"/>
      <c r="AN1959" s="42"/>
      <c r="AO1959" s="42"/>
      <c r="AP1959" s="42"/>
      <c r="AQ1959" s="42"/>
      <c r="AR1959" s="42"/>
      <c r="AS1959" s="42"/>
      <c r="AT1959" s="42"/>
      <c r="AU1959" s="41"/>
      <c r="AV1959" s="42"/>
      <c r="AZ1959" s="43"/>
      <c r="BA1959" s="43"/>
      <c r="BB1959" s="43"/>
      <c r="BC1959" s="43"/>
      <c r="BD1959" s="43"/>
    </row>
    <row r="1960" spans="2:56" s="15" customFormat="1" ht="15.75">
      <c r="B1960" s="45"/>
      <c r="C1960" s="45"/>
      <c r="D1960" s="46"/>
      <c r="E1960" s="46"/>
      <c r="K1960" s="47"/>
      <c r="AH1960" s="42"/>
      <c r="AI1960" s="42"/>
      <c r="AJ1960" s="42"/>
      <c r="AK1960" s="42"/>
      <c r="AL1960" s="42"/>
      <c r="AM1960" s="42"/>
      <c r="AN1960" s="42"/>
      <c r="AO1960" s="42"/>
      <c r="AP1960" s="42"/>
      <c r="AQ1960" s="42"/>
      <c r="AR1960" s="42"/>
      <c r="AS1960" s="42"/>
      <c r="AT1960" s="42"/>
      <c r="AU1960" s="41"/>
      <c r="AV1960" s="42"/>
      <c r="AZ1960" s="43"/>
      <c r="BA1960" s="43"/>
      <c r="BB1960" s="43"/>
      <c r="BC1960" s="43"/>
      <c r="BD1960" s="43"/>
    </row>
    <row r="1961" spans="2:56" s="15" customFormat="1" ht="15.75">
      <c r="B1961" s="45"/>
      <c r="C1961" s="45"/>
      <c r="D1961" s="46"/>
      <c r="E1961" s="46"/>
      <c r="K1961" s="47"/>
      <c r="AH1961" s="42"/>
      <c r="AI1961" s="42"/>
      <c r="AJ1961" s="42"/>
      <c r="AK1961" s="42"/>
      <c r="AL1961" s="42"/>
      <c r="AM1961" s="42"/>
      <c r="AN1961" s="42"/>
      <c r="AO1961" s="42"/>
      <c r="AP1961" s="42"/>
      <c r="AQ1961" s="42"/>
      <c r="AR1961" s="42"/>
      <c r="AS1961" s="42"/>
      <c r="AT1961" s="42"/>
      <c r="AU1961" s="41"/>
      <c r="AV1961" s="42"/>
      <c r="AZ1961" s="43"/>
      <c r="BA1961" s="43"/>
      <c r="BB1961" s="43"/>
      <c r="BC1961" s="43"/>
      <c r="BD1961" s="43"/>
    </row>
    <row r="1962" spans="2:56" s="15" customFormat="1" ht="15.75">
      <c r="B1962" s="45"/>
      <c r="C1962" s="45"/>
      <c r="D1962" s="46"/>
      <c r="E1962" s="46"/>
      <c r="K1962" s="47"/>
      <c r="AH1962" s="42"/>
      <c r="AI1962" s="42"/>
      <c r="AJ1962" s="42"/>
      <c r="AK1962" s="42"/>
      <c r="AL1962" s="42"/>
      <c r="AM1962" s="42"/>
      <c r="AN1962" s="42"/>
      <c r="AO1962" s="42"/>
      <c r="AP1962" s="42"/>
      <c r="AQ1962" s="42"/>
      <c r="AR1962" s="42"/>
      <c r="AS1962" s="42"/>
      <c r="AT1962" s="42"/>
      <c r="AU1962" s="41"/>
      <c r="AV1962" s="42"/>
      <c r="AZ1962" s="43"/>
      <c r="BA1962" s="43"/>
      <c r="BB1962" s="43"/>
      <c r="BC1962" s="43"/>
      <c r="BD1962" s="43"/>
    </row>
    <row r="1963" spans="2:56" s="15" customFormat="1" ht="15.75">
      <c r="B1963" s="45"/>
      <c r="C1963" s="45"/>
      <c r="D1963" s="46"/>
      <c r="E1963" s="46"/>
      <c r="K1963" s="47"/>
      <c r="AH1963" s="42"/>
      <c r="AI1963" s="42"/>
      <c r="AJ1963" s="42"/>
      <c r="AK1963" s="42"/>
      <c r="AL1963" s="42"/>
      <c r="AM1963" s="42"/>
      <c r="AN1963" s="42"/>
      <c r="AO1963" s="42"/>
      <c r="AP1963" s="42"/>
      <c r="AQ1963" s="42"/>
      <c r="AR1963" s="42"/>
      <c r="AS1963" s="42"/>
      <c r="AT1963" s="42"/>
      <c r="AU1963" s="41"/>
      <c r="AV1963" s="42"/>
      <c r="AZ1963" s="43"/>
      <c r="BA1963" s="43"/>
      <c r="BB1963" s="43"/>
      <c r="BC1963" s="43"/>
      <c r="BD1963" s="43"/>
    </row>
    <row r="1964" spans="2:56" s="15" customFormat="1" ht="15.75">
      <c r="B1964" s="45"/>
      <c r="C1964" s="45"/>
      <c r="D1964" s="46"/>
      <c r="E1964" s="46"/>
      <c r="K1964" s="47"/>
      <c r="AH1964" s="42"/>
      <c r="AI1964" s="42"/>
      <c r="AJ1964" s="42"/>
      <c r="AK1964" s="42"/>
      <c r="AL1964" s="42"/>
      <c r="AM1964" s="42"/>
      <c r="AN1964" s="42"/>
      <c r="AO1964" s="42"/>
      <c r="AP1964" s="42"/>
      <c r="AQ1964" s="42"/>
      <c r="AR1964" s="42"/>
      <c r="AS1964" s="42"/>
      <c r="AT1964" s="42"/>
      <c r="AU1964" s="41"/>
      <c r="AV1964" s="42"/>
      <c r="AZ1964" s="43"/>
      <c r="BA1964" s="43"/>
      <c r="BB1964" s="43"/>
      <c r="BC1964" s="43"/>
      <c r="BD1964" s="43"/>
    </row>
    <row r="1965" spans="2:56" s="15" customFormat="1" ht="15.75">
      <c r="B1965" s="45"/>
      <c r="C1965" s="45"/>
      <c r="D1965" s="46"/>
      <c r="E1965" s="46"/>
      <c r="K1965" s="47"/>
      <c r="AH1965" s="42"/>
      <c r="AI1965" s="42"/>
      <c r="AJ1965" s="42"/>
      <c r="AK1965" s="42"/>
      <c r="AL1965" s="42"/>
      <c r="AM1965" s="42"/>
      <c r="AN1965" s="42"/>
      <c r="AO1965" s="42"/>
      <c r="AP1965" s="42"/>
      <c r="AQ1965" s="42"/>
      <c r="AR1965" s="42"/>
      <c r="AS1965" s="42"/>
      <c r="AT1965" s="42"/>
      <c r="AU1965" s="41"/>
      <c r="AV1965" s="42"/>
      <c r="AZ1965" s="43"/>
      <c r="BA1965" s="43"/>
      <c r="BB1965" s="43"/>
      <c r="BC1965" s="43"/>
      <c r="BD1965" s="43"/>
    </row>
    <row r="1966" spans="2:56" s="15" customFormat="1" ht="15.75">
      <c r="B1966" s="45"/>
      <c r="C1966" s="45"/>
      <c r="D1966" s="46"/>
      <c r="E1966" s="46"/>
      <c r="K1966" s="47"/>
      <c r="AH1966" s="42"/>
      <c r="AI1966" s="42"/>
      <c r="AJ1966" s="42"/>
      <c r="AK1966" s="42"/>
      <c r="AL1966" s="42"/>
      <c r="AM1966" s="42"/>
      <c r="AN1966" s="42"/>
      <c r="AO1966" s="42"/>
      <c r="AP1966" s="42"/>
      <c r="AQ1966" s="42"/>
      <c r="AR1966" s="42"/>
      <c r="AS1966" s="42"/>
      <c r="AT1966" s="42"/>
      <c r="AU1966" s="41"/>
      <c r="AV1966" s="42"/>
      <c r="AZ1966" s="43"/>
      <c r="BA1966" s="43"/>
      <c r="BB1966" s="43"/>
      <c r="BC1966" s="43"/>
      <c r="BD1966" s="43"/>
    </row>
    <row r="1967" spans="2:56" s="15" customFormat="1" ht="15.75">
      <c r="B1967" s="45"/>
      <c r="C1967" s="45"/>
      <c r="D1967" s="46"/>
      <c r="E1967" s="46"/>
      <c r="K1967" s="47"/>
      <c r="AH1967" s="42"/>
      <c r="AI1967" s="42"/>
      <c r="AJ1967" s="42"/>
      <c r="AK1967" s="42"/>
      <c r="AL1967" s="42"/>
      <c r="AM1967" s="42"/>
      <c r="AN1967" s="42"/>
      <c r="AO1967" s="42"/>
      <c r="AP1967" s="42"/>
      <c r="AQ1967" s="42"/>
      <c r="AR1967" s="42"/>
      <c r="AS1967" s="42"/>
      <c r="AT1967" s="42"/>
      <c r="AU1967" s="41"/>
      <c r="AV1967" s="42"/>
      <c r="AZ1967" s="43"/>
      <c r="BA1967" s="43"/>
      <c r="BB1967" s="43"/>
      <c r="BC1967" s="43"/>
      <c r="BD1967" s="43"/>
    </row>
    <row r="1968" spans="2:56" s="15" customFormat="1" ht="15.75">
      <c r="B1968" s="45"/>
      <c r="C1968" s="45"/>
      <c r="D1968" s="46"/>
      <c r="E1968" s="46"/>
      <c r="K1968" s="47"/>
      <c r="AH1968" s="42"/>
      <c r="AI1968" s="42"/>
      <c r="AJ1968" s="42"/>
      <c r="AK1968" s="42"/>
      <c r="AL1968" s="42"/>
      <c r="AM1968" s="42"/>
      <c r="AN1968" s="42"/>
      <c r="AO1968" s="42"/>
      <c r="AP1968" s="42"/>
      <c r="AQ1968" s="42"/>
      <c r="AR1968" s="42"/>
      <c r="AS1968" s="42"/>
      <c r="AT1968" s="42"/>
      <c r="AU1968" s="41"/>
      <c r="AV1968" s="42"/>
      <c r="AZ1968" s="43"/>
      <c r="BA1968" s="43"/>
      <c r="BB1968" s="43"/>
      <c r="BC1968" s="43"/>
      <c r="BD1968" s="43"/>
    </row>
    <row r="1969" spans="2:56" s="15" customFormat="1" ht="15.75">
      <c r="B1969" s="45"/>
      <c r="C1969" s="45"/>
      <c r="D1969" s="46"/>
      <c r="E1969" s="46"/>
      <c r="K1969" s="47"/>
      <c r="AH1969" s="42"/>
      <c r="AI1969" s="42"/>
      <c r="AJ1969" s="42"/>
      <c r="AK1969" s="42"/>
      <c r="AL1969" s="42"/>
      <c r="AM1969" s="42"/>
      <c r="AN1969" s="42"/>
      <c r="AO1969" s="42"/>
      <c r="AP1969" s="42"/>
      <c r="AQ1969" s="42"/>
      <c r="AR1969" s="42"/>
      <c r="AS1969" s="42"/>
      <c r="AT1969" s="42"/>
      <c r="AU1969" s="41"/>
      <c r="AV1969" s="42"/>
      <c r="AZ1969" s="43"/>
      <c r="BA1969" s="43"/>
      <c r="BB1969" s="43"/>
      <c r="BC1969" s="43"/>
      <c r="BD1969" s="43"/>
    </row>
    <row r="1970" spans="2:56" s="15" customFormat="1" ht="15.75">
      <c r="B1970" s="45"/>
      <c r="C1970" s="45"/>
      <c r="D1970" s="46"/>
      <c r="E1970" s="46"/>
      <c r="K1970" s="47"/>
      <c r="AH1970" s="42"/>
      <c r="AI1970" s="42"/>
      <c r="AJ1970" s="42"/>
      <c r="AK1970" s="42"/>
      <c r="AL1970" s="42"/>
      <c r="AM1970" s="42"/>
      <c r="AN1970" s="42"/>
      <c r="AO1970" s="42"/>
      <c r="AP1970" s="42"/>
      <c r="AQ1970" s="42"/>
      <c r="AR1970" s="42"/>
      <c r="AS1970" s="42"/>
      <c r="AT1970" s="42"/>
      <c r="AU1970" s="41"/>
      <c r="AV1970" s="42"/>
      <c r="AZ1970" s="43"/>
      <c r="BA1970" s="43"/>
      <c r="BB1970" s="43"/>
      <c r="BC1970" s="43"/>
      <c r="BD1970" s="43"/>
    </row>
    <row r="1971" spans="2:56" s="15" customFormat="1" ht="15.75">
      <c r="B1971" s="45"/>
      <c r="C1971" s="45"/>
      <c r="D1971" s="46"/>
      <c r="E1971" s="46"/>
      <c r="K1971" s="47"/>
      <c r="AH1971" s="42"/>
      <c r="AI1971" s="42"/>
      <c r="AJ1971" s="42"/>
      <c r="AK1971" s="42"/>
      <c r="AL1971" s="42"/>
      <c r="AM1971" s="42"/>
      <c r="AN1971" s="42"/>
      <c r="AO1971" s="42"/>
      <c r="AP1971" s="42"/>
      <c r="AQ1971" s="42"/>
      <c r="AR1971" s="42"/>
      <c r="AS1971" s="42"/>
      <c r="AT1971" s="42"/>
      <c r="AU1971" s="41"/>
      <c r="AV1971" s="42"/>
      <c r="AZ1971" s="43"/>
      <c r="BA1971" s="43"/>
      <c r="BB1971" s="43"/>
      <c r="BC1971" s="43"/>
      <c r="BD1971" s="43"/>
    </row>
    <row r="1972" spans="2:56" s="15" customFormat="1" ht="15.75">
      <c r="B1972" s="45"/>
      <c r="C1972" s="45"/>
      <c r="D1972" s="46"/>
      <c r="E1972" s="46"/>
      <c r="K1972" s="47"/>
      <c r="AH1972" s="42"/>
      <c r="AI1972" s="42"/>
      <c r="AJ1972" s="42"/>
      <c r="AK1972" s="42"/>
      <c r="AL1972" s="42"/>
      <c r="AM1972" s="42"/>
      <c r="AN1972" s="42"/>
      <c r="AO1972" s="42"/>
      <c r="AP1972" s="42"/>
      <c r="AQ1972" s="42"/>
      <c r="AR1972" s="42"/>
      <c r="AS1972" s="42"/>
      <c r="AT1972" s="42"/>
      <c r="AU1972" s="41"/>
      <c r="AV1972" s="42"/>
      <c r="AZ1972" s="43"/>
      <c r="BA1972" s="43"/>
      <c r="BB1972" s="43"/>
      <c r="BC1972" s="43"/>
      <c r="BD1972" s="43"/>
    </row>
    <row r="1973" spans="2:56" s="15" customFormat="1" ht="15.75">
      <c r="B1973" s="45"/>
      <c r="C1973" s="45"/>
      <c r="D1973" s="46"/>
      <c r="E1973" s="46"/>
      <c r="K1973" s="47"/>
      <c r="AH1973" s="42"/>
      <c r="AI1973" s="42"/>
      <c r="AJ1973" s="42"/>
      <c r="AK1973" s="42"/>
      <c r="AL1973" s="42"/>
      <c r="AM1973" s="42"/>
      <c r="AN1973" s="42"/>
      <c r="AO1973" s="42"/>
      <c r="AP1973" s="42"/>
      <c r="AQ1973" s="42"/>
      <c r="AR1973" s="42"/>
      <c r="AS1973" s="42"/>
      <c r="AT1973" s="42"/>
      <c r="AU1973" s="41"/>
      <c r="AV1973" s="42"/>
      <c r="AZ1973" s="43"/>
      <c r="BA1973" s="43"/>
      <c r="BB1973" s="43"/>
      <c r="BC1973" s="43"/>
      <c r="BD1973" s="43"/>
    </row>
    <row r="1974" spans="2:56" s="15" customFormat="1" ht="15.75">
      <c r="B1974" s="45"/>
      <c r="C1974" s="45"/>
      <c r="D1974" s="46"/>
      <c r="E1974" s="46"/>
      <c r="K1974" s="47"/>
      <c r="AH1974" s="42"/>
      <c r="AI1974" s="42"/>
      <c r="AJ1974" s="42"/>
      <c r="AK1974" s="42"/>
      <c r="AL1974" s="42"/>
      <c r="AM1974" s="42"/>
      <c r="AN1974" s="42"/>
      <c r="AO1974" s="42"/>
      <c r="AP1974" s="42"/>
      <c r="AQ1974" s="42"/>
      <c r="AR1974" s="42"/>
      <c r="AS1974" s="42"/>
      <c r="AT1974" s="42"/>
      <c r="AU1974" s="41"/>
      <c r="AV1974" s="42"/>
      <c r="AZ1974" s="43"/>
      <c r="BA1974" s="43"/>
      <c r="BB1974" s="43"/>
      <c r="BC1974" s="43"/>
      <c r="BD1974" s="43"/>
    </row>
    <row r="1975" spans="2:56" s="15" customFormat="1" ht="15.75">
      <c r="B1975" s="45"/>
      <c r="C1975" s="45"/>
      <c r="D1975" s="46"/>
      <c r="E1975" s="46"/>
      <c r="K1975" s="47"/>
      <c r="AH1975" s="42"/>
      <c r="AI1975" s="42"/>
      <c r="AJ1975" s="42"/>
      <c r="AK1975" s="42"/>
      <c r="AL1975" s="42"/>
      <c r="AM1975" s="42"/>
      <c r="AN1975" s="42"/>
      <c r="AO1975" s="42"/>
      <c r="AP1975" s="42"/>
      <c r="AQ1975" s="42"/>
      <c r="AR1975" s="42"/>
      <c r="AS1975" s="42"/>
      <c r="AT1975" s="42"/>
      <c r="AU1975" s="41"/>
      <c r="AV1975" s="42"/>
      <c r="AZ1975" s="43"/>
      <c r="BA1975" s="43"/>
      <c r="BB1975" s="43"/>
      <c r="BC1975" s="43"/>
      <c r="BD1975" s="43"/>
    </row>
    <row r="1976" spans="2:56" s="15" customFormat="1" ht="15.75">
      <c r="B1976" s="45"/>
      <c r="C1976" s="45"/>
      <c r="D1976" s="46"/>
      <c r="E1976" s="46"/>
      <c r="K1976" s="47"/>
      <c r="AH1976" s="42"/>
      <c r="AI1976" s="42"/>
      <c r="AJ1976" s="42"/>
      <c r="AK1976" s="42"/>
      <c r="AL1976" s="42"/>
      <c r="AM1976" s="42"/>
      <c r="AN1976" s="42"/>
      <c r="AO1976" s="42"/>
      <c r="AP1976" s="42"/>
      <c r="AQ1976" s="42"/>
      <c r="AR1976" s="42"/>
      <c r="AS1976" s="42"/>
      <c r="AT1976" s="42"/>
      <c r="AU1976" s="41"/>
      <c r="AV1976" s="42"/>
      <c r="AZ1976" s="43"/>
      <c r="BA1976" s="43"/>
      <c r="BB1976" s="43"/>
      <c r="BC1976" s="43"/>
      <c r="BD1976" s="43"/>
    </row>
    <row r="1977" spans="2:56" s="15" customFormat="1" ht="15.75">
      <c r="B1977" s="45"/>
      <c r="C1977" s="45"/>
      <c r="D1977" s="46"/>
      <c r="E1977" s="46"/>
      <c r="K1977" s="47"/>
      <c r="AH1977" s="42"/>
      <c r="AI1977" s="42"/>
      <c r="AJ1977" s="42"/>
      <c r="AK1977" s="42"/>
      <c r="AL1977" s="42"/>
      <c r="AM1977" s="42"/>
      <c r="AN1977" s="42"/>
      <c r="AO1977" s="42"/>
      <c r="AP1977" s="42"/>
      <c r="AQ1977" s="42"/>
      <c r="AR1977" s="42"/>
      <c r="AS1977" s="42"/>
      <c r="AT1977" s="42"/>
      <c r="AU1977" s="41"/>
      <c r="AV1977" s="42"/>
      <c r="AZ1977" s="43"/>
      <c r="BA1977" s="43"/>
      <c r="BB1977" s="43"/>
      <c r="BC1977" s="43"/>
      <c r="BD1977" s="43"/>
    </row>
    <row r="1978" spans="2:56" s="15" customFormat="1" ht="15.75">
      <c r="B1978" s="45"/>
      <c r="C1978" s="45"/>
      <c r="D1978" s="46"/>
      <c r="E1978" s="46"/>
      <c r="K1978" s="47"/>
      <c r="AH1978" s="42"/>
      <c r="AI1978" s="42"/>
      <c r="AJ1978" s="42"/>
      <c r="AK1978" s="42"/>
      <c r="AL1978" s="42"/>
      <c r="AM1978" s="42"/>
      <c r="AN1978" s="42"/>
      <c r="AO1978" s="42"/>
      <c r="AP1978" s="42"/>
      <c r="AQ1978" s="42"/>
      <c r="AR1978" s="42"/>
      <c r="AS1978" s="42"/>
      <c r="AT1978" s="42"/>
      <c r="AU1978" s="41"/>
      <c r="AV1978" s="42"/>
      <c r="AZ1978" s="43"/>
      <c r="BA1978" s="43"/>
      <c r="BB1978" s="43"/>
      <c r="BC1978" s="43"/>
      <c r="BD1978" s="43"/>
    </row>
    <row r="1979" spans="2:56" s="15" customFormat="1" ht="15.75">
      <c r="B1979" s="45"/>
      <c r="C1979" s="45"/>
      <c r="D1979" s="46"/>
      <c r="E1979" s="46"/>
      <c r="K1979" s="47"/>
      <c r="AH1979" s="42"/>
      <c r="AI1979" s="42"/>
      <c r="AJ1979" s="42"/>
      <c r="AK1979" s="42"/>
      <c r="AL1979" s="42"/>
      <c r="AM1979" s="42"/>
      <c r="AN1979" s="42"/>
      <c r="AO1979" s="42"/>
      <c r="AP1979" s="42"/>
      <c r="AQ1979" s="42"/>
      <c r="AR1979" s="42"/>
      <c r="AS1979" s="42"/>
      <c r="AT1979" s="42"/>
      <c r="AU1979" s="41"/>
      <c r="AV1979" s="42"/>
      <c r="AZ1979" s="43"/>
      <c r="BA1979" s="43"/>
      <c r="BB1979" s="43"/>
      <c r="BC1979" s="43"/>
      <c r="BD1979" s="43"/>
    </row>
    <row r="1980" spans="2:56" s="15" customFormat="1" ht="15.75">
      <c r="B1980" s="45"/>
      <c r="C1980" s="45"/>
      <c r="D1980" s="46"/>
      <c r="E1980" s="46"/>
      <c r="K1980" s="47"/>
      <c r="AH1980" s="42"/>
      <c r="AI1980" s="42"/>
      <c r="AJ1980" s="42"/>
      <c r="AK1980" s="42"/>
      <c r="AL1980" s="42"/>
      <c r="AM1980" s="42"/>
      <c r="AN1980" s="42"/>
      <c r="AO1980" s="42"/>
      <c r="AP1980" s="42"/>
      <c r="AQ1980" s="42"/>
      <c r="AR1980" s="42"/>
      <c r="AS1980" s="42"/>
      <c r="AT1980" s="42"/>
      <c r="AU1980" s="41"/>
      <c r="AV1980" s="42"/>
      <c r="AZ1980" s="43"/>
      <c r="BA1980" s="43"/>
      <c r="BB1980" s="43"/>
      <c r="BC1980" s="43"/>
      <c r="BD1980" s="43"/>
    </row>
    <row r="1981" spans="2:56" s="15" customFormat="1" ht="15.75">
      <c r="B1981" s="45"/>
      <c r="C1981" s="45"/>
      <c r="D1981" s="46"/>
      <c r="E1981" s="46"/>
      <c r="K1981" s="47"/>
      <c r="AH1981" s="42"/>
      <c r="AI1981" s="42"/>
      <c r="AJ1981" s="42"/>
      <c r="AK1981" s="42"/>
      <c r="AL1981" s="42"/>
      <c r="AM1981" s="42"/>
      <c r="AN1981" s="42"/>
      <c r="AO1981" s="42"/>
      <c r="AP1981" s="42"/>
      <c r="AQ1981" s="42"/>
      <c r="AR1981" s="42"/>
      <c r="AS1981" s="42"/>
      <c r="AT1981" s="42"/>
      <c r="AU1981" s="41"/>
      <c r="AV1981" s="42"/>
      <c r="AZ1981" s="43"/>
      <c r="BA1981" s="43"/>
      <c r="BB1981" s="43"/>
      <c r="BC1981" s="43"/>
      <c r="BD1981" s="43"/>
    </row>
    <row r="1982" spans="2:56" s="15" customFormat="1" ht="15.75">
      <c r="B1982" s="45"/>
      <c r="C1982" s="45"/>
      <c r="D1982" s="46"/>
      <c r="E1982" s="46"/>
      <c r="K1982" s="47"/>
      <c r="AH1982" s="42"/>
      <c r="AI1982" s="42"/>
      <c r="AJ1982" s="42"/>
      <c r="AK1982" s="42"/>
      <c r="AL1982" s="42"/>
      <c r="AM1982" s="42"/>
      <c r="AN1982" s="42"/>
      <c r="AO1982" s="42"/>
      <c r="AP1982" s="42"/>
      <c r="AQ1982" s="42"/>
      <c r="AR1982" s="42"/>
      <c r="AS1982" s="42"/>
      <c r="AT1982" s="42"/>
      <c r="AU1982" s="41"/>
      <c r="AV1982" s="42"/>
      <c r="AZ1982" s="43"/>
      <c r="BA1982" s="43"/>
      <c r="BB1982" s="43"/>
      <c r="BC1982" s="43"/>
      <c r="BD1982" s="43"/>
    </row>
    <row r="1983" spans="2:56" s="15" customFormat="1" ht="15.75">
      <c r="B1983" s="45"/>
      <c r="C1983" s="45"/>
      <c r="D1983" s="46"/>
      <c r="E1983" s="46"/>
      <c r="K1983" s="47"/>
      <c r="AH1983" s="42"/>
      <c r="AI1983" s="42"/>
      <c r="AJ1983" s="42"/>
      <c r="AK1983" s="42"/>
      <c r="AL1983" s="42"/>
      <c r="AM1983" s="42"/>
      <c r="AN1983" s="42"/>
      <c r="AO1983" s="42"/>
      <c r="AP1983" s="42"/>
      <c r="AQ1983" s="42"/>
      <c r="AR1983" s="42"/>
      <c r="AS1983" s="42"/>
      <c r="AT1983" s="42"/>
      <c r="AU1983" s="41"/>
      <c r="AV1983" s="42"/>
      <c r="AZ1983" s="43"/>
      <c r="BA1983" s="43"/>
      <c r="BB1983" s="43"/>
      <c r="BC1983" s="43"/>
      <c r="BD1983" s="43"/>
    </row>
    <row r="1984" spans="2:56" s="15" customFormat="1" ht="15.75">
      <c r="B1984" s="45"/>
      <c r="C1984" s="45"/>
      <c r="D1984" s="46"/>
      <c r="E1984" s="46"/>
      <c r="K1984" s="47"/>
      <c r="AH1984" s="42"/>
      <c r="AI1984" s="42"/>
      <c r="AJ1984" s="42"/>
      <c r="AK1984" s="42"/>
      <c r="AL1984" s="42"/>
      <c r="AM1984" s="42"/>
      <c r="AN1984" s="42"/>
      <c r="AO1984" s="42"/>
      <c r="AP1984" s="42"/>
      <c r="AQ1984" s="42"/>
      <c r="AR1984" s="42"/>
      <c r="AS1984" s="42"/>
      <c r="AT1984" s="42"/>
      <c r="AU1984" s="41"/>
      <c r="AV1984" s="42"/>
      <c r="AZ1984" s="43"/>
      <c r="BA1984" s="43"/>
      <c r="BB1984" s="43"/>
      <c r="BC1984" s="43"/>
      <c r="BD1984" s="43"/>
    </row>
    <row r="1985" spans="2:56" s="15" customFormat="1" ht="15.75">
      <c r="B1985" s="45"/>
      <c r="C1985" s="45"/>
      <c r="D1985" s="46"/>
      <c r="E1985" s="46"/>
      <c r="K1985" s="47"/>
      <c r="AH1985" s="42"/>
      <c r="AI1985" s="42"/>
      <c r="AJ1985" s="42"/>
      <c r="AK1985" s="42"/>
      <c r="AL1985" s="42"/>
      <c r="AM1985" s="42"/>
      <c r="AN1985" s="42"/>
      <c r="AO1985" s="42"/>
      <c r="AP1985" s="42"/>
      <c r="AQ1985" s="42"/>
      <c r="AR1985" s="42"/>
      <c r="AS1985" s="42"/>
      <c r="AT1985" s="42"/>
      <c r="AU1985" s="41"/>
      <c r="AV1985" s="42"/>
      <c r="AZ1985" s="43"/>
      <c r="BA1985" s="43"/>
      <c r="BB1985" s="43"/>
      <c r="BC1985" s="43"/>
      <c r="BD1985" s="43"/>
    </row>
    <row r="1986" spans="2:56" s="15" customFormat="1" ht="15.75">
      <c r="B1986" s="45"/>
      <c r="C1986" s="45"/>
      <c r="D1986" s="46"/>
      <c r="E1986" s="46"/>
      <c r="K1986" s="47"/>
      <c r="AH1986" s="42"/>
      <c r="AI1986" s="42"/>
      <c r="AJ1986" s="42"/>
      <c r="AK1986" s="42"/>
      <c r="AL1986" s="42"/>
      <c r="AM1986" s="42"/>
      <c r="AN1986" s="42"/>
      <c r="AO1986" s="42"/>
      <c r="AP1986" s="42"/>
      <c r="AQ1986" s="42"/>
      <c r="AR1986" s="42"/>
      <c r="AS1986" s="42"/>
      <c r="AT1986" s="42"/>
      <c r="AU1986" s="41"/>
      <c r="AV1986" s="42"/>
      <c r="AZ1986" s="43"/>
      <c r="BA1986" s="43"/>
      <c r="BB1986" s="43"/>
      <c r="BC1986" s="43"/>
      <c r="BD1986" s="43"/>
    </row>
    <row r="1987" spans="2:56" s="15" customFormat="1" ht="15.75">
      <c r="B1987" s="45"/>
      <c r="C1987" s="45"/>
      <c r="D1987" s="46"/>
      <c r="E1987" s="46"/>
      <c r="K1987" s="47"/>
      <c r="AH1987" s="42"/>
      <c r="AI1987" s="42"/>
      <c r="AJ1987" s="42"/>
      <c r="AK1987" s="42"/>
      <c r="AL1987" s="42"/>
      <c r="AM1987" s="42"/>
      <c r="AN1987" s="42"/>
      <c r="AO1987" s="42"/>
      <c r="AP1987" s="42"/>
      <c r="AQ1987" s="42"/>
      <c r="AR1987" s="42"/>
      <c r="AS1987" s="42"/>
      <c r="AT1987" s="42"/>
      <c r="AU1987" s="41"/>
      <c r="AV1987" s="42"/>
      <c r="AZ1987" s="43"/>
      <c r="BA1987" s="43"/>
      <c r="BB1987" s="43"/>
      <c r="BC1987" s="43"/>
      <c r="BD1987" s="43"/>
    </row>
    <row r="1988" spans="2:56" s="15" customFormat="1" ht="15.75">
      <c r="B1988" s="45"/>
      <c r="C1988" s="45"/>
      <c r="D1988" s="46"/>
      <c r="E1988" s="46"/>
      <c r="K1988" s="47"/>
      <c r="AH1988" s="42"/>
      <c r="AI1988" s="42"/>
      <c r="AJ1988" s="42"/>
      <c r="AK1988" s="42"/>
      <c r="AL1988" s="42"/>
      <c r="AM1988" s="42"/>
      <c r="AN1988" s="42"/>
      <c r="AO1988" s="42"/>
      <c r="AP1988" s="42"/>
      <c r="AQ1988" s="42"/>
      <c r="AR1988" s="42"/>
      <c r="AS1988" s="42"/>
      <c r="AT1988" s="42"/>
      <c r="AU1988" s="41"/>
      <c r="AV1988" s="42"/>
      <c r="AZ1988" s="43"/>
      <c r="BA1988" s="43"/>
      <c r="BB1988" s="43"/>
      <c r="BC1988" s="43"/>
      <c r="BD1988" s="43"/>
    </row>
    <row r="1989" spans="2:56" s="15" customFormat="1" ht="15.75">
      <c r="B1989" s="45"/>
      <c r="C1989" s="45"/>
      <c r="D1989" s="46"/>
      <c r="E1989" s="46"/>
      <c r="K1989" s="47"/>
      <c r="AH1989" s="42"/>
      <c r="AI1989" s="42"/>
      <c r="AJ1989" s="42"/>
      <c r="AK1989" s="42"/>
      <c r="AL1989" s="42"/>
      <c r="AM1989" s="42"/>
      <c r="AN1989" s="42"/>
      <c r="AO1989" s="42"/>
      <c r="AP1989" s="42"/>
      <c r="AQ1989" s="42"/>
      <c r="AR1989" s="42"/>
      <c r="AS1989" s="42"/>
      <c r="AT1989" s="42"/>
      <c r="AU1989" s="41"/>
      <c r="AV1989" s="42"/>
      <c r="AZ1989" s="43"/>
      <c r="BA1989" s="43"/>
      <c r="BB1989" s="43"/>
      <c r="BC1989" s="43"/>
      <c r="BD1989" s="43"/>
    </row>
    <row r="1990" spans="2:56" s="15" customFormat="1" ht="15.75">
      <c r="B1990" s="45"/>
      <c r="C1990" s="45"/>
      <c r="D1990" s="46"/>
      <c r="E1990" s="46"/>
      <c r="K1990" s="47"/>
      <c r="AH1990" s="42"/>
      <c r="AI1990" s="42"/>
      <c r="AJ1990" s="42"/>
      <c r="AK1990" s="42"/>
      <c r="AL1990" s="42"/>
      <c r="AM1990" s="42"/>
      <c r="AN1990" s="42"/>
      <c r="AO1990" s="42"/>
      <c r="AP1990" s="42"/>
      <c r="AQ1990" s="42"/>
      <c r="AR1990" s="42"/>
      <c r="AS1990" s="42"/>
      <c r="AT1990" s="42"/>
      <c r="AU1990" s="41"/>
      <c r="AV1990" s="42"/>
      <c r="AZ1990" s="43"/>
      <c r="BA1990" s="43"/>
      <c r="BB1990" s="43"/>
      <c r="BC1990" s="43"/>
      <c r="BD1990" s="43"/>
    </row>
    <row r="1991" spans="2:56" s="15" customFormat="1" ht="15.75">
      <c r="B1991" s="45"/>
      <c r="C1991" s="45"/>
      <c r="D1991" s="46"/>
      <c r="E1991" s="46"/>
      <c r="K1991" s="47"/>
      <c r="AH1991" s="42"/>
      <c r="AI1991" s="42"/>
      <c r="AJ1991" s="42"/>
      <c r="AK1991" s="42"/>
      <c r="AL1991" s="42"/>
      <c r="AM1991" s="42"/>
      <c r="AN1991" s="42"/>
      <c r="AO1991" s="42"/>
      <c r="AP1991" s="42"/>
      <c r="AQ1991" s="42"/>
      <c r="AR1991" s="42"/>
      <c r="AS1991" s="42"/>
      <c r="AT1991" s="42"/>
      <c r="AU1991" s="41"/>
      <c r="AV1991" s="42"/>
      <c r="AZ1991" s="43"/>
      <c r="BA1991" s="43"/>
      <c r="BB1991" s="43"/>
      <c r="BC1991" s="43"/>
      <c r="BD1991" s="43"/>
    </row>
    <row r="1992" spans="2:56" s="15" customFormat="1" ht="15.75">
      <c r="B1992" s="45"/>
      <c r="C1992" s="45"/>
      <c r="D1992" s="46"/>
      <c r="E1992" s="46"/>
      <c r="K1992" s="47"/>
      <c r="AH1992" s="42"/>
      <c r="AI1992" s="42"/>
      <c r="AJ1992" s="42"/>
      <c r="AK1992" s="42"/>
      <c r="AL1992" s="42"/>
      <c r="AM1992" s="42"/>
      <c r="AN1992" s="42"/>
      <c r="AO1992" s="42"/>
      <c r="AP1992" s="42"/>
      <c r="AQ1992" s="42"/>
      <c r="AR1992" s="42"/>
      <c r="AS1992" s="42"/>
      <c r="AT1992" s="42"/>
      <c r="AU1992" s="41"/>
      <c r="AV1992" s="42"/>
      <c r="AZ1992" s="43"/>
      <c r="BA1992" s="43"/>
      <c r="BB1992" s="43"/>
      <c r="BC1992" s="43"/>
      <c r="BD1992" s="43"/>
    </row>
    <row r="1993" spans="2:56" s="15" customFormat="1" ht="15.75">
      <c r="B1993" s="45"/>
      <c r="C1993" s="45"/>
      <c r="D1993" s="46"/>
      <c r="E1993" s="46"/>
      <c r="K1993" s="47"/>
      <c r="AH1993" s="42"/>
      <c r="AI1993" s="42"/>
      <c r="AJ1993" s="42"/>
      <c r="AK1993" s="42"/>
      <c r="AL1993" s="42"/>
      <c r="AM1993" s="42"/>
      <c r="AN1993" s="42"/>
      <c r="AO1993" s="42"/>
      <c r="AP1993" s="42"/>
      <c r="AQ1993" s="42"/>
      <c r="AR1993" s="42"/>
      <c r="AS1993" s="42"/>
      <c r="AT1993" s="42"/>
      <c r="AU1993" s="41"/>
      <c r="AV1993" s="42"/>
      <c r="AZ1993" s="43"/>
      <c r="BA1993" s="43"/>
      <c r="BB1993" s="43"/>
      <c r="BC1993" s="43"/>
      <c r="BD1993" s="43"/>
    </row>
    <row r="1994" spans="2:56" s="15" customFormat="1" ht="15.75">
      <c r="B1994" s="45"/>
      <c r="C1994" s="45"/>
      <c r="D1994" s="46"/>
      <c r="E1994" s="46"/>
      <c r="K1994" s="47"/>
      <c r="AH1994" s="42"/>
      <c r="AI1994" s="42"/>
      <c r="AJ1994" s="42"/>
      <c r="AK1994" s="42"/>
      <c r="AL1994" s="42"/>
      <c r="AM1994" s="42"/>
      <c r="AN1994" s="42"/>
      <c r="AO1994" s="42"/>
      <c r="AP1994" s="42"/>
      <c r="AQ1994" s="42"/>
      <c r="AR1994" s="42"/>
      <c r="AS1994" s="42"/>
      <c r="AT1994" s="42"/>
      <c r="AU1994" s="41"/>
      <c r="AV1994" s="42"/>
      <c r="AZ1994" s="43"/>
      <c r="BA1994" s="43"/>
      <c r="BB1994" s="43"/>
      <c r="BC1994" s="43"/>
      <c r="BD1994" s="43"/>
    </row>
    <row r="1995" spans="2:56" s="15" customFormat="1" ht="15.75">
      <c r="B1995" s="45"/>
      <c r="C1995" s="45"/>
      <c r="D1995" s="46"/>
      <c r="E1995" s="46"/>
      <c r="K1995" s="47"/>
      <c r="AH1995" s="42"/>
      <c r="AI1995" s="42"/>
      <c r="AJ1995" s="42"/>
      <c r="AK1995" s="42"/>
      <c r="AL1995" s="42"/>
      <c r="AM1995" s="42"/>
      <c r="AN1995" s="42"/>
      <c r="AO1995" s="42"/>
      <c r="AP1995" s="42"/>
      <c r="AQ1995" s="42"/>
      <c r="AR1995" s="42"/>
      <c r="AS1995" s="42"/>
      <c r="AT1995" s="42"/>
      <c r="AU1995" s="41"/>
      <c r="AV1995" s="42"/>
      <c r="AZ1995" s="43"/>
      <c r="BA1995" s="43"/>
      <c r="BB1995" s="43"/>
      <c r="BC1995" s="43"/>
      <c r="BD1995" s="43"/>
    </row>
    <row r="1996" spans="2:56" s="15" customFormat="1" ht="15.75">
      <c r="B1996" s="45"/>
      <c r="C1996" s="45"/>
      <c r="D1996" s="46"/>
      <c r="E1996" s="46"/>
      <c r="K1996" s="47"/>
      <c r="AH1996" s="42"/>
      <c r="AI1996" s="42"/>
      <c r="AJ1996" s="42"/>
      <c r="AK1996" s="42"/>
      <c r="AL1996" s="42"/>
      <c r="AM1996" s="42"/>
      <c r="AN1996" s="42"/>
      <c r="AO1996" s="42"/>
      <c r="AP1996" s="42"/>
      <c r="AQ1996" s="42"/>
      <c r="AR1996" s="42"/>
      <c r="AS1996" s="42"/>
      <c r="AT1996" s="42"/>
      <c r="AU1996" s="41"/>
      <c r="AV1996" s="42"/>
      <c r="AZ1996" s="43"/>
      <c r="BA1996" s="43"/>
      <c r="BB1996" s="43"/>
      <c r="BC1996" s="43"/>
      <c r="BD1996" s="43"/>
    </row>
    <row r="1997" spans="2:56" s="15" customFormat="1" ht="15.75">
      <c r="B1997" s="45"/>
      <c r="C1997" s="45"/>
      <c r="D1997" s="46"/>
      <c r="E1997" s="46"/>
      <c r="K1997" s="47"/>
      <c r="AH1997" s="42"/>
      <c r="AI1997" s="42"/>
      <c r="AJ1997" s="42"/>
      <c r="AK1997" s="42"/>
      <c r="AL1997" s="42"/>
      <c r="AM1997" s="42"/>
      <c r="AN1997" s="42"/>
      <c r="AO1997" s="42"/>
      <c r="AP1997" s="42"/>
      <c r="AQ1997" s="42"/>
      <c r="AR1997" s="42"/>
      <c r="AS1997" s="42"/>
      <c r="AT1997" s="42"/>
      <c r="AU1997" s="41"/>
      <c r="AV1997" s="42"/>
      <c r="AZ1997" s="43"/>
      <c r="BA1997" s="43"/>
      <c r="BB1997" s="43"/>
      <c r="BC1997" s="43"/>
      <c r="BD1997" s="43"/>
    </row>
    <row r="1998" spans="2:56" s="15" customFormat="1" ht="15.75">
      <c r="B1998" s="45"/>
      <c r="C1998" s="45"/>
      <c r="D1998" s="46"/>
      <c r="E1998" s="46"/>
      <c r="K1998" s="47"/>
      <c r="AH1998" s="42"/>
      <c r="AI1998" s="42"/>
      <c r="AJ1998" s="42"/>
      <c r="AK1998" s="42"/>
      <c r="AL1998" s="42"/>
      <c r="AM1998" s="42"/>
      <c r="AN1998" s="42"/>
      <c r="AO1998" s="42"/>
      <c r="AP1998" s="42"/>
      <c r="AQ1998" s="42"/>
      <c r="AR1998" s="42"/>
      <c r="AS1998" s="42"/>
      <c r="AT1998" s="42"/>
      <c r="AU1998" s="41"/>
      <c r="AV1998" s="42"/>
      <c r="AZ1998" s="43"/>
      <c r="BA1998" s="43"/>
      <c r="BB1998" s="43"/>
      <c r="BC1998" s="43"/>
      <c r="BD1998" s="43"/>
    </row>
    <row r="1999" spans="2:56" s="15" customFormat="1" ht="15.75">
      <c r="B1999" s="45"/>
      <c r="C1999" s="45"/>
      <c r="D1999" s="46"/>
      <c r="E1999" s="46"/>
      <c r="K1999" s="47"/>
      <c r="AH1999" s="42"/>
      <c r="AI1999" s="42"/>
      <c r="AJ1999" s="42"/>
      <c r="AK1999" s="42"/>
      <c r="AL1999" s="42"/>
      <c r="AM1999" s="42"/>
      <c r="AN1999" s="42"/>
      <c r="AO1999" s="42"/>
      <c r="AP1999" s="42"/>
      <c r="AQ1999" s="42"/>
      <c r="AR1999" s="42"/>
      <c r="AS1999" s="42"/>
      <c r="AT1999" s="42"/>
      <c r="AU1999" s="41"/>
      <c r="AV1999" s="42"/>
      <c r="AZ1999" s="43"/>
      <c r="BA1999" s="43"/>
      <c r="BB1999" s="43"/>
      <c r="BC1999" s="43"/>
      <c r="BD1999" s="43"/>
    </row>
    <row r="2000" spans="2:56" s="15" customFormat="1" ht="15.75">
      <c r="B2000" s="45"/>
      <c r="C2000" s="45"/>
      <c r="D2000" s="46"/>
      <c r="E2000" s="46"/>
      <c r="K2000" s="47"/>
      <c r="AH2000" s="42"/>
      <c r="AI2000" s="42"/>
      <c r="AJ2000" s="42"/>
      <c r="AK2000" s="42"/>
      <c r="AL2000" s="42"/>
      <c r="AM2000" s="42"/>
      <c r="AN2000" s="42"/>
      <c r="AO2000" s="42"/>
      <c r="AP2000" s="42"/>
      <c r="AQ2000" s="42"/>
      <c r="AR2000" s="42"/>
      <c r="AS2000" s="42"/>
      <c r="AT2000" s="42"/>
      <c r="AU2000" s="41"/>
      <c r="AV2000" s="42"/>
      <c r="AZ2000" s="43"/>
      <c r="BA2000" s="43"/>
      <c r="BB2000" s="43"/>
      <c r="BC2000" s="43"/>
      <c r="BD2000" s="43"/>
    </row>
    <row r="2001" spans="2:56" s="15" customFormat="1" ht="15.75">
      <c r="B2001" s="45"/>
      <c r="C2001" s="45"/>
      <c r="D2001" s="46"/>
      <c r="E2001" s="46"/>
      <c r="K2001" s="47"/>
      <c r="AH2001" s="42"/>
      <c r="AI2001" s="42"/>
      <c r="AJ2001" s="42"/>
      <c r="AK2001" s="42"/>
      <c r="AL2001" s="42"/>
      <c r="AM2001" s="42"/>
      <c r="AN2001" s="42"/>
      <c r="AO2001" s="42"/>
      <c r="AP2001" s="42"/>
      <c r="AQ2001" s="42"/>
      <c r="AR2001" s="42"/>
      <c r="AS2001" s="42"/>
      <c r="AT2001" s="42"/>
      <c r="AU2001" s="41"/>
      <c r="AV2001" s="42"/>
      <c r="AZ2001" s="43"/>
      <c r="BA2001" s="43"/>
      <c r="BB2001" s="43"/>
      <c r="BC2001" s="43"/>
      <c r="BD2001" s="43"/>
    </row>
    <row r="2002" spans="2:56" s="15" customFormat="1" ht="15.75">
      <c r="B2002" s="45"/>
      <c r="C2002" s="45"/>
      <c r="D2002" s="46"/>
      <c r="E2002" s="46"/>
      <c r="K2002" s="47"/>
      <c r="AH2002" s="42"/>
      <c r="AI2002" s="42"/>
      <c r="AJ2002" s="42"/>
      <c r="AK2002" s="42"/>
      <c r="AL2002" s="42"/>
      <c r="AM2002" s="42"/>
      <c r="AN2002" s="42"/>
      <c r="AO2002" s="42"/>
      <c r="AP2002" s="42"/>
      <c r="AQ2002" s="42"/>
      <c r="AR2002" s="42"/>
      <c r="AS2002" s="42"/>
      <c r="AT2002" s="42"/>
      <c r="AU2002" s="41"/>
      <c r="AV2002" s="42"/>
      <c r="AZ2002" s="43"/>
      <c r="BA2002" s="43"/>
      <c r="BB2002" s="43"/>
      <c r="BC2002" s="43"/>
      <c r="BD2002" s="43"/>
    </row>
    <row r="2003" spans="2:56" s="15" customFormat="1" ht="15.75">
      <c r="B2003" s="45"/>
      <c r="C2003" s="45"/>
      <c r="D2003" s="46"/>
      <c r="E2003" s="46"/>
      <c r="K2003" s="47"/>
      <c r="AH2003" s="42"/>
      <c r="AI2003" s="42"/>
      <c r="AJ2003" s="42"/>
      <c r="AK2003" s="42"/>
      <c r="AL2003" s="42"/>
      <c r="AM2003" s="42"/>
      <c r="AN2003" s="42"/>
      <c r="AO2003" s="42"/>
      <c r="AP2003" s="42"/>
      <c r="AQ2003" s="42"/>
      <c r="AR2003" s="42"/>
      <c r="AS2003" s="42"/>
      <c r="AT2003" s="42"/>
      <c r="AU2003" s="41"/>
      <c r="AV2003" s="42"/>
      <c r="AZ2003" s="43"/>
      <c r="BA2003" s="43"/>
      <c r="BB2003" s="43"/>
      <c r="BC2003" s="43"/>
      <c r="BD2003" s="43"/>
    </row>
    <row r="2004" spans="2:56" s="15" customFormat="1" ht="15.75">
      <c r="B2004" s="45"/>
      <c r="C2004" s="45"/>
      <c r="D2004" s="46"/>
      <c r="E2004" s="46"/>
      <c r="K2004" s="47"/>
      <c r="AH2004" s="42"/>
      <c r="AI2004" s="42"/>
      <c r="AJ2004" s="42"/>
      <c r="AK2004" s="42"/>
      <c r="AL2004" s="42"/>
      <c r="AM2004" s="42"/>
      <c r="AN2004" s="42"/>
      <c r="AO2004" s="42"/>
      <c r="AP2004" s="42"/>
      <c r="AQ2004" s="42"/>
      <c r="AR2004" s="42"/>
      <c r="AS2004" s="42"/>
      <c r="AT2004" s="42"/>
      <c r="AU2004" s="41"/>
      <c r="AV2004" s="42"/>
      <c r="AZ2004" s="43"/>
      <c r="BA2004" s="43"/>
      <c r="BB2004" s="43"/>
      <c r="BC2004" s="43"/>
      <c r="BD2004" s="43"/>
    </row>
    <row r="2005" spans="2:56" s="15" customFormat="1" ht="15.75">
      <c r="B2005" s="45"/>
      <c r="C2005" s="45"/>
      <c r="D2005" s="46"/>
      <c r="E2005" s="46"/>
      <c r="K2005" s="47"/>
      <c r="AH2005" s="42"/>
      <c r="AI2005" s="42"/>
      <c r="AJ2005" s="42"/>
      <c r="AK2005" s="42"/>
      <c r="AL2005" s="42"/>
      <c r="AM2005" s="42"/>
      <c r="AN2005" s="42"/>
      <c r="AO2005" s="42"/>
      <c r="AP2005" s="42"/>
      <c r="AQ2005" s="42"/>
      <c r="AR2005" s="42"/>
      <c r="AS2005" s="42"/>
      <c r="AT2005" s="42"/>
      <c r="AU2005" s="41"/>
      <c r="AV2005" s="42"/>
      <c r="AZ2005" s="43"/>
      <c r="BA2005" s="43"/>
      <c r="BB2005" s="43"/>
      <c r="BC2005" s="43"/>
      <c r="BD2005" s="43"/>
    </row>
    <row r="2006" spans="2:56" s="15" customFormat="1" ht="15.75">
      <c r="B2006" s="45"/>
      <c r="C2006" s="45"/>
      <c r="D2006" s="46"/>
      <c r="E2006" s="46"/>
      <c r="K2006" s="47"/>
      <c r="AH2006" s="42"/>
      <c r="AI2006" s="42"/>
      <c r="AJ2006" s="42"/>
      <c r="AK2006" s="42"/>
      <c r="AL2006" s="42"/>
      <c r="AM2006" s="42"/>
      <c r="AN2006" s="42"/>
      <c r="AO2006" s="42"/>
      <c r="AP2006" s="42"/>
      <c r="AQ2006" s="42"/>
      <c r="AR2006" s="42"/>
      <c r="AS2006" s="42"/>
      <c r="AT2006" s="42"/>
      <c r="AU2006" s="41"/>
      <c r="AV2006" s="42"/>
      <c r="AZ2006" s="43"/>
      <c r="BA2006" s="43"/>
      <c r="BB2006" s="43"/>
      <c r="BC2006" s="43"/>
      <c r="BD2006" s="43"/>
    </row>
    <row r="2007" spans="2:56" s="15" customFormat="1" ht="15.75">
      <c r="B2007" s="45"/>
      <c r="C2007" s="45"/>
      <c r="D2007" s="46"/>
      <c r="E2007" s="46"/>
      <c r="K2007" s="47"/>
      <c r="AH2007" s="42"/>
      <c r="AI2007" s="42"/>
      <c r="AJ2007" s="42"/>
      <c r="AK2007" s="42"/>
      <c r="AL2007" s="42"/>
      <c r="AM2007" s="42"/>
      <c r="AN2007" s="42"/>
      <c r="AO2007" s="42"/>
      <c r="AP2007" s="42"/>
      <c r="AQ2007" s="42"/>
      <c r="AR2007" s="42"/>
      <c r="AS2007" s="42"/>
      <c r="AT2007" s="42"/>
      <c r="AU2007" s="41"/>
      <c r="AV2007" s="42"/>
      <c r="AZ2007" s="43"/>
      <c r="BA2007" s="43"/>
      <c r="BB2007" s="43"/>
      <c r="BC2007" s="43"/>
      <c r="BD2007" s="43"/>
    </row>
    <row r="2008" spans="2:56" s="15" customFormat="1" ht="15.75">
      <c r="B2008" s="45"/>
      <c r="C2008" s="45"/>
      <c r="D2008" s="46"/>
      <c r="E2008" s="46"/>
      <c r="K2008" s="47"/>
      <c r="AH2008" s="42"/>
      <c r="AI2008" s="42"/>
      <c r="AJ2008" s="42"/>
      <c r="AK2008" s="42"/>
      <c r="AL2008" s="42"/>
      <c r="AM2008" s="42"/>
      <c r="AN2008" s="42"/>
      <c r="AO2008" s="42"/>
      <c r="AP2008" s="42"/>
      <c r="AQ2008" s="42"/>
      <c r="AR2008" s="42"/>
      <c r="AS2008" s="42"/>
      <c r="AT2008" s="42"/>
      <c r="AU2008" s="41"/>
      <c r="AV2008" s="42"/>
      <c r="AZ2008" s="43"/>
      <c r="BA2008" s="43"/>
      <c r="BB2008" s="43"/>
      <c r="BC2008" s="43"/>
      <c r="BD2008" s="43"/>
    </row>
    <row r="2009" spans="2:56" s="15" customFormat="1" ht="15.75">
      <c r="B2009" s="45"/>
      <c r="C2009" s="45"/>
      <c r="D2009" s="46"/>
      <c r="E2009" s="46"/>
      <c r="K2009" s="47"/>
      <c r="AH2009" s="42"/>
      <c r="AI2009" s="42"/>
      <c r="AJ2009" s="42"/>
      <c r="AK2009" s="42"/>
      <c r="AL2009" s="42"/>
      <c r="AM2009" s="42"/>
      <c r="AN2009" s="42"/>
      <c r="AO2009" s="42"/>
      <c r="AP2009" s="42"/>
      <c r="AQ2009" s="42"/>
      <c r="AR2009" s="42"/>
      <c r="AS2009" s="42"/>
      <c r="AT2009" s="42"/>
      <c r="AU2009" s="41"/>
      <c r="AV2009" s="42"/>
      <c r="AZ2009" s="43"/>
      <c r="BA2009" s="43"/>
      <c r="BB2009" s="43"/>
      <c r="BC2009" s="43"/>
      <c r="BD2009" s="43"/>
    </row>
    <row r="2010" spans="2:56" s="15" customFormat="1" ht="15.75">
      <c r="B2010" s="45"/>
      <c r="C2010" s="45"/>
      <c r="D2010" s="46"/>
      <c r="E2010" s="46"/>
      <c r="K2010" s="47"/>
      <c r="AH2010" s="42"/>
      <c r="AI2010" s="42"/>
      <c r="AJ2010" s="42"/>
      <c r="AK2010" s="42"/>
      <c r="AL2010" s="42"/>
      <c r="AM2010" s="42"/>
      <c r="AN2010" s="42"/>
      <c r="AO2010" s="42"/>
      <c r="AP2010" s="42"/>
      <c r="AQ2010" s="42"/>
      <c r="AR2010" s="42"/>
      <c r="AS2010" s="42"/>
      <c r="AT2010" s="42"/>
      <c r="AU2010" s="41"/>
      <c r="AV2010" s="42"/>
      <c r="AZ2010" s="43"/>
      <c r="BA2010" s="43"/>
      <c r="BB2010" s="43"/>
      <c r="BC2010" s="43"/>
      <c r="BD2010" s="43"/>
    </row>
    <row r="2011" spans="2:56" s="15" customFormat="1" ht="15.75">
      <c r="B2011" s="45"/>
      <c r="C2011" s="45"/>
      <c r="D2011" s="46"/>
      <c r="E2011" s="46"/>
      <c r="K2011" s="47"/>
      <c r="AH2011" s="42"/>
      <c r="AI2011" s="42"/>
      <c r="AJ2011" s="42"/>
      <c r="AK2011" s="42"/>
      <c r="AL2011" s="42"/>
      <c r="AM2011" s="42"/>
      <c r="AN2011" s="42"/>
      <c r="AO2011" s="42"/>
      <c r="AP2011" s="42"/>
      <c r="AQ2011" s="42"/>
      <c r="AR2011" s="42"/>
      <c r="AS2011" s="42"/>
      <c r="AT2011" s="42"/>
      <c r="AU2011" s="41"/>
      <c r="AV2011" s="42"/>
      <c r="AZ2011" s="43"/>
      <c r="BA2011" s="43"/>
      <c r="BB2011" s="43"/>
      <c r="BC2011" s="43"/>
      <c r="BD2011" s="43"/>
    </row>
    <row r="2012" spans="2:56" s="15" customFormat="1" ht="15.75">
      <c r="B2012" s="45"/>
      <c r="C2012" s="45"/>
      <c r="D2012" s="46"/>
      <c r="E2012" s="46"/>
      <c r="K2012" s="47"/>
      <c r="AH2012" s="42"/>
      <c r="AI2012" s="42"/>
      <c r="AJ2012" s="42"/>
      <c r="AK2012" s="42"/>
      <c r="AL2012" s="42"/>
      <c r="AM2012" s="42"/>
      <c r="AN2012" s="42"/>
      <c r="AO2012" s="42"/>
      <c r="AP2012" s="42"/>
      <c r="AQ2012" s="42"/>
      <c r="AR2012" s="42"/>
      <c r="AS2012" s="42"/>
      <c r="AT2012" s="42"/>
      <c r="AU2012" s="41"/>
      <c r="AV2012" s="42"/>
      <c r="AZ2012" s="43"/>
      <c r="BA2012" s="43"/>
      <c r="BB2012" s="43"/>
      <c r="BC2012" s="43"/>
      <c r="BD2012" s="43"/>
    </row>
    <row r="2013" spans="2:56" s="15" customFormat="1" ht="15.75">
      <c r="B2013" s="45"/>
      <c r="C2013" s="45"/>
      <c r="D2013" s="46"/>
      <c r="E2013" s="46"/>
      <c r="K2013" s="47"/>
      <c r="AH2013" s="42"/>
      <c r="AI2013" s="42"/>
      <c r="AJ2013" s="42"/>
      <c r="AK2013" s="42"/>
      <c r="AL2013" s="42"/>
      <c r="AM2013" s="42"/>
      <c r="AN2013" s="42"/>
      <c r="AO2013" s="42"/>
      <c r="AP2013" s="42"/>
      <c r="AQ2013" s="42"/>
      <c r="AR2013" s="42"/>
      <c r="AS2013" s="42"/>
      <c r="AT2013" s="42"/>
      <c r="AU2013" s="41"/>
      <c r="AV2013" s="42"/>
      <c r="AZ2013" s="43"/>
      <c r="BA2013" s="43"/>
      <c r="BB2013" s="43"/>
      <c r="BC2013" s="43"/>
      <c r="BD2013" s="43"/>
    </row>
    <row r="2014" spans="2:56" s="15" customFormat="1" ht="15.75">
      <c r="B2014" s="45"/>
      <c r="C2014" s="45"/>
      <c r="D2014" s="46"/>
      <c r="E2014" s="46"/>
      <c r="K2014" s="47"/>
      <c r="AH2014" s="42"/>
      <c r="AI2014" s="42"/>
      <c r="AJ2014" s="42"/>
      <c r="AK2014" s="42"/>
      <c r="AL2014" s="42"/>
      <c r="AM2014" s="42"/>
      <c r="AN2014" s="42"/>
      <c r="AO2014" s="42"/>
      <c r="AP2014" s="42"/>
      <c r="AQ2014" s="42"/>
      <c r="AR2014" s="42"/>
      <c r="AS2014" s="42"/>
      <c r="AT2014" s="42"/>
      <c r="AU2014" s="41"/>
      <c r="AV2014" s="42"/>
      <c r="AZ2014" s="43"/>
      <c r="BA2014" s="43"/>
      <c r="BB2014" s="43"/>
      <c r="BC2014" s="43"/>
      <c r="BD2014" s="43"/>
    </row>
    <row r="2015" spans="2:56" s="15" customFormat="1" ht="15.75">
      <c r="B2015" s="45"/>
      <c r="C2015" s="45"/>
      <c r="D2015" s="46"/>
      <c r="E2015" s="46"/>
      <c r="K2015" s="47"/>
      <c r="AH2015" s="42"/>
      <c r="AI2015" s="42"/>
      <c r="AJ2015" s="42"/>
      <c r="AK2015" s="42"/>
      <c r="AL2015" s="42"/>
      <c r="AM2015" s="42"/>
      <c r="AN2015" s="42"/>
      <c r="AO2015" s="42"/>
      <c r="AP2015" s="42"/>
      <c r="AQ2015" s="42"/>
      <c r="AR2015" s="42"/>
      <c r="AS2015" s="42"/>
      <c r="AT2015" s="42"/>
      <c r="AU2015" s="41"/>
      <c r="AV2015" s="42"/>
      <c r="AZ2015" s="43"/>
      <c r="BA2015" s="43"/>
      <c r="BB2015" s="43"/>
      <c r="BC2015" s="43"/>
      <c r="BD2015" s="43"/>
    </row>
    <row r="2016" spans="2:56" s="15" customFormat="1" ht="15.75">
      <c r="B2016" s="45"/>
      <c r="C2016" s="45"/>
      <c r="D2016" s="46"/>
      <c r="E2016" s="46"/>
      <c r="K2016" s="47"/>
      <c r="AH2016" s="42"/>
      <c r="AI2016" s="42"/>
      <c r="AJ2016" s="42"/>
      <c r="AK2016" s="42"/>
      <c r="AL2016" s="42"/>
      <c r="AM2016" s="42"/>
      <c r="AN2016" s="42"/>
      <c r="AO2016" s="42"/>
      <c r="AP2016" s="42"/>
      <c r="AQ2016" s="42"/>
      <c r="AR2016" s="42"/>
      <c r="AS2016" s="42"/>
      <c r="AT2016" s="42"/>
      <c r="AU2016" s="41"/>
      <c r="AV2016" s="42"/>
      <c r="AZ2016" s="43"/>
      <c r="BA2016" s="43"/>
      <c r="BB2016" s="43"/>
      <c r="BC2016" s="43"/>
      <c r="BD2016" s="43"/>
    </row>
    <row r="2017" spans="2:56" s="15" customFormat="1" ht="15.75">
      <c r="B2017" s="45"/>
      <c r="C2017" s="45"/>
      <c r="D2017" s="46"/>
      <c r="E2017" s="46"/>
      <c r="K2017" s="47"/>
      <c r="AH2017" s="42"/>
      <c r="AI2017" s="42"/>
      <c r="AJ2017" s="42"/>
      <c r="AK2017" s="42"/>
      <c r="AL2017" s="42"/>
      <c r="AM2017" s="42"/>
      <c r="AN2017" s="42"/>
      <c r="AO2017" s="42"/>
      <c r="AP2017" s="42"/>
      <c r="AQ2017" s="42"/>
      <c r="AR2017" s="42"/>
      <c r="AS2017" s="42"/>
      <c r="AT2017" s="42"/>
      <c r="AU2017" s="41"/>
      <c r="AV2017" s="42"/>
      <c r="AZ2017" s="43"/>
      <c r="BA2017" s="43"/>
      <c r="BB2017" s="43"/>
      <c r="BC2017" s="43"/>
      <c r="BD2017" s="43"/>
    </row>
    <row r="2018" spans="2:56" s="15" customFormat="1" ht="15.75">
      <c r="B2018" s="45"/>
      <c r="C2018" s="45"/>
      <c r="D2018" s="46"/>
      <c r="E2018" s="46"/>
      <c r="K2018" s="47"/>
      <c r="AH2018" s="42"/>
      <c r="AI2018" s="42"/>
      <c r="AJ2018" s="42"/>
      <c r="AK2018" s="42"/>
      <c r="AL2018" s="42"/>
      <c r="AM2018" s="42"/>
      <c r="AN2018" s="42"/>
      <c r="AO2018" s="42"/>
      <c r="AP2018" s="42"/>
      <c r="AQ2018" s="42"/>
      <c r="AR2018" s="42"/>
      <c r="AS2018" s="42"/>
      <c r="AT2018" s="42"/>
      <c r="AU2018" s="41"/>
      <c r="AV2018" s="42"/>
      <c r="AZ2018" s="43"/>
      <c r="BA2018" s="43"/>
      <c r="BB2018" s="43"/>
      <c r="BC2018" s="43"/>
      <c r="BD2018" s="43"/>
    </row>
    <row r="2019" spans="2:56" s="15" customFormat="1" ht="15.75">
      <c r="B2019" s="45"/>
      <c r="C2019" s="45"/>
      <c r="D2019" s="46"/>
      <c r="E2019" s="46"/>
      <c r="K2019" s="47"/>
      <c r="AH2019" s="42"/>
      <c r="AI2019" s="42"/>
      <c r="AJ2019" s="42"/>
      <c r="AK2019" s="42"/>
      <c r="AL2019" s="42"/>
      <c r="AM2019" s="42"/>
      <c r="AN2019" s="42"/>
      <c r="AO2019" s="42"/>
      <c r="AP2019" s="42"/>
      <c r="AQ2019" s="42"/>
      <c r="AR2019" s="42"/>
      <c r="AS2019" s="42"/>
      <c r="AT2019" s="42"/>
      <c r="AU2019" s="41"/>
      <c r="AV2019" s="42"/>
      <c r="AZ2019" s="43"/>
      <c r="BA2019" s="43"/>
      <c r="BB2019" s="43"/>
      <c r="BC2019" s="43"/>
      <c r="BD2019" s="43"/>
    </row>
    <row r="2020" spans="2:56" s="15" customFormat="1" ht="15.75">
      <c r="B2020" s="45"/>
      <c r="C2020" s="45"/>
      <c r="D2020" s="46"/>
      <c r="E2020" s="46"/>
      <c r="K2020" s="47"/>
      <c r="AH2020" s="42"/>
      <c r="AI2020" s="42"/>
      <c r="AJ2020" s="42"/>
      <c r="AK2020" s="42"/>
      <c r="AL2020" s="42"/>
      <c r="AM2020" s="42"/>
      <c r="AN2020" s="42"/>
      <c r="AO2020" s="42"/>
      <c r="AP2020" s="42"/>
      <c r="AQ2020" s="42"/>
      <c r="AR2020" s="42"/>
      <c r="AS2020" s="42"/>
      <c r="AT2020" s="42"/>
      <c r="AU2020" s="41"/>
      <c r="AV2020" s="42"/>
      <c r="AZ2020" s="43"/>
      <c r="BA2020" s="43"/>
      <c r="BB2020" s="43"/>
      <c r="BC2020" s="43"/>
      <c r="BD2020" s="43"/>
    </row>
    <row r="2021" spans="2:56" s="15" customFormat="1" ht="15.75">
      <c r="B2021" s="45"/>
      <c r="C2021" s="45"/>
      <c r="D2021" s="46"/>
      <c r="E2021" s="46"/>
      <c r="K2021" s="47"/>
      <c r="AH2021" s="42"/>
      <c r="AI2021" s="42"/>
      <c r="AJ2021" s="42"/>
      <c r="AK2021" s="42"/>
      <c r="AL2021" s="42"/>
      <c r="AM2021" s="42"/>
      <c r="AN2021" s="42"/>
      <c r="AO2021" s="42"/>
      <c r="AP2021" s="42"/>
      <c r="AQ2021" s="42"/>
      <c r="AR2021" s="42"/>
      <c r="AS2021" s="42"/>
      <c r="AT2021" s="42"/>
      <c r="AU2021" s="41"/>
      <c r="AV2021" s="42"/>
      <c r="AZ2021" s="43"/>
      <c r="BA2021" s="43"/>
      <c r="BB2021" s="43"/>
      <c r="BC2021" s="43"/>
      <c r="BD2021" s="43"/>
    </row>
    <row r="2022" spans="2:56" s="15" customFormat="1" ht="15.75">
      <c r="B2022" s="45"/>
      <c r="C2022" s="45"/>
      <c r="D2022" s="46"/>
      <c r="E2022" s="46"/>
      <c r="K2022" s="47"/>
      <c r="AH2022" s="42"/>
      <c r="AI2022" s="42"/>
      <c r="AJ2022" s="42"/>
      <c r="AK2022" s="42"/>
      <c r="AL2022" s="42"/>
      <c r="AM2022" s="42"/>
      <c r="AN2022" s="42"/>
      <c r="AO2022" s="42"/>
      <c r="AP2022" s="42"/>
      <c r="AQ2022" s="42"/>
      <c r="AR2022" s="42"/>
      <c r="AS2022" s="42"/>
      <c r="AT2022" s="42"/>
      <c r="AU2022" s="41"/>
      <c r="AV2022" s="42"/>
      <c r="AZ2022" s="43"/>
      <c r="BA2022" s="43"/>
      <c r="BB2022" s="43"/>
      <c r="BC2022" s="43"/>
      <c r="BD2022" s="43"/>
    </row>
    <row r="2023" spans="2:56" s="15" customFormat="1" ht="15.75">
      <c r="B2023" s="45"/>
      <c r="C2023" s="45"/>
      <c r="D2023" s="46"/>
      <c r="E2023" s="46"/>
      <c r="K2023" s="47"/>
      <c r="AH2023" s="42"/>
      <c r="AI2023" s="42"/>
      <c r="AJ2023" s="42"/>
      <c r="AK2023" s="42"/>
      <c r="AL2023" s="42"/>
      <c r="AM2023" s="42"/>
      <c r="AN2023" s="42"/>
      <c r="AO2023" s="42"/>
      <c r="AP2023" s="42"/>
      <c r="AQ2023" s="42"/>
      <c r="AR2023" s="42"/>
      <c r="AS2023" s="42"/>
      <c r="AT2023" s="42"/>
      <c r="AU2023" s="41"/>
      <c r="AV2023" s="42"/>
      <c r="AZ2023" s="43"/>
      <c r="BA2023" s="43"/>
      <c r="BB2023" s="43"/>
      <c r="BC2023" s="43"/>
      <c r="BD2023" s="43"/>
    </row>
    <row r="2024" spans="2:56" s="15" customFormat="1" ht="15.75">
      <c r="B2024" s="45"/>
      <c r="C2024" s="45"/>
      <c r="D2024" s="46"/>
      <c r="E2024" s="46"/>
      <c r="K2024" s="47"/>
      <c r="AH2024" s="42"/>
      <c r="AI2024" s="42"/>
      <c r="AJ2024" s="42"/>
      <c r="AK2024" s="42"/>
      <c r="AL2024" s="42"/>
      <c r="AM2024" s="42"/>
      <c r="AN2024" s="42"/>
      <c r="AO2024" s="42"/>
      <c r="AP2024" s="42"/>
      <c r="AQ2024" s="42"/>
      <c r="AR2024" s="42"/>
      <c r="AS2024" s="42"/>
      <c r="AT2024" s="42"/>
      <c r="AU2024" s="41"/>
      <c r="AV2024" s="42"/>
      <c r="AZ2024" s="43"/>
      <c r="BA2024" s="43"/>
      <c r="BB2024" s="43"/>
      <c r="BC2024" s="43"/>
      <c r="BD2024" s="43"/>
    </row>
    <row r="2025" spans="2:56" s="15" customFormat="1" ht="15.75">
      <c r="B2025" s="45"/>
      <c r="C2025" s="45"/>
      <c r="D2025" s="46"/>
      <c r="E2025" s="46"/>
      <c r="K2025" s="47"/>
      <c r="AH2025" s="42"/>
      <c r="AI2025" s="42"/>
      <c r="AJ2025" s="42"/>
      <c r="AK2025" s="42"/>
      <c r="AL2025" s="42"/>
      <c r="AM2025" s="42"/>
      <c r="AN2025" s="42"/>
      <c r="AO2025" s="42"/>
      <c r="AP2025" s="42"/>
      <c r="AQ2025" s="42"/>
      <c r="AR2025" s="42"/>
      <c r="AS2025" s="42"/>
      <c r="AT2025" s="42"/>
      <c r="AU2025" s="41"/>
      <c r="AV2025" s="42"/>
      <c r="AZ2025" s="43"/>
      <c r="BA2025" s="43"/>
      <c r="BB2025" s="43"/>
      <c r="BC2025" s="43"/>
      <c r="BD2025" s="43"/>
    </row>
    <row r="2026" spans="2:56" s="15" customFormat="1" ht="15.75">
      <c r="B2026" s="45"/>
      <c r="C2026" s="45"/>
      <c r="D2026" s="46"/>
      <c r="E2026" s="46"/>
      <c r="K2026" s="47"/>
      <c r="AH2026" s="42"/>
      <c r="AI2026" s="42"/>
      <c r="AJ2026" s="42"/>
      <c r="AK2026" s="42"/>
      <c r="AL2026" s="42"/>
      <c r="AM2026" s="42"/>
      <c r="AN2026" s="42"/>
      <c r="AO2026" s="42"/>
      <c r="AP2026" s="42"/>
      <c r="AQ2026" s="42"/>
      <c r="AR2026" s="42"/>
      <c r="AS2026" s="42"/>
      <c r="AT2026" s="42"/>
      <c r="AU2026" s="41"/>
      <c r="AV2026" s="42"/>
      <c r="AZ2026" s="43"/>
      <c r="BA2026" s="43"/>
      <c r="BB2026" s="43"/>
      <c r="BC2026" s="43"/>
      <c r="BD2026" s="43"/>
    </row>
    <row r="2027" spans="2:56" s="15" customFormat="1" ht="15.75">
      <c r="B2027" s="45"/>
      <c r="C2027" s="45"/>
      <c r="D2027" s="46"/>
      <c r="E2027" s="46"/>
      <c r="K2027" s="47"/>
      <c r="AH2027" s="42"/>
      <c r="AI2027" s="42"/>
      <c r="AJ2027" s="42"/>
      <c r="AK2027" s="42"/>
      <c r="AL2027" s="42"/>
      <c r="AM2027" s="42"/>
      <c r="AN2027" s="42"/>
      <c r="AO2027" s="42"/>
      <c r="AP2027" s="42"/>
      <c r="AQ2027" s="42"/>
      <c r="AR2027" s="42"/>
      <c r="AS2027" s="42"/>
      <c r="AT2027" s="42"/>
      <c r="AU2027" s="41"/>
      <c r="AV2027" s="42"/>
      <c r="AZ2027" s="43"/>
      <c r="BA2027" s="43"/>
      <c r="BB2027" s="43"/>
      <c r="BC2027" s="43"/>
      <c r="BD2027" s="43"/>
    </row>
    <row r="2028" spans="2:56" s="15" customFormat="1" ht="15.75">
      <c r="B2028" s="45"/>
      <c r="C2028" s="45"/>
      <c r="D2028" s="46"/>
      <c r="E2028" s="46"/>
      <c r="K2028" s="47"/>
      <c r="AH2028" s="42"/>
      <c r="AI2028" s="42"/>
      <c r="AJ2028" s="42"/>
      <c r="AK2028" s="42"/>
      <c r="AL2028" s="42"/>
      <c r="AM2028" s="42"/>
      <c r="AN2028" s="42"/>
      <c r="AO2028" s="42"/>
      <c r="AP2028" s="42"/>
      <c r="AQ2028" s="42"/>
      <c r="AR2028" s="42"/>
      <c r="AS2028" s="42"/>
      <c r="AT2028" s="42"/>
      <c r="AU2028" s="41"/>
      <c r="AV2028" s="42"/>
      <c r="AZ2028" s="43"/>
      <c r="BA2028" s="43"/>
      <c r="BB2028" s="43"/>
      <c r="BC2028" s="43"/>
      <c r="BD2028" s="43"/>
    </row>
    <row r="2029" spans="2:56" s="15" customFormat="1" ht="15.75">
      <c r="B2029" s="45"/>
      <c r="C2029" s="45"/>
      <c r="D2029" s="46"/>
      <c r="E2029" s="46"/>
      <c r="K2029" s="47"/>
      <c r="AH2029" s="42"/>
      <c r="AI2029" s="42"/>
      <c r="AJ2029" s="42"/>
      <c r="AK2029" s="42"/>
      <c r="AL2029" s="42"/>
      <c r="AM2029" s="42"/>
      <c r="AN2029" s="42"/>
      <c r="AO2029" s="42"/>
      <c r="AP2029" s="42"/>
      <c r="AQ2029" s="42"/>
      <c r="AR2029" s="42"/>
      <c r="AS2029" s="42"/>
      <c r="AT2029" s="42"/>
      <c r="AU2029" s="41"/>
      <c r="AV2029" s="42"/>
      <c r="AZ2029" s="43"/>
      <c r="BA2029" s="43"/>
      <c r="BB2029" s="43"/>
      <c r="BC2029" s="43"/>
      <c r="BD2029" s="43"/>
    </row>
    <row r="2030" spans="2:56" s="15" customFormat="1" ht="15.75">
      <c r="B2030" s="45"/>
      <c r="C2030" s="45"/>
      <c r="D2030" s="46"/>
      <c r="E2030" s="46"/>
      <c r="K2030" s="47"/>
      <c r="AH2030" s="42"/>
      <c r="AI2030" s="42"/>
      <c r="AJ2030" s="42"/>
      <c r="AK2030" s="42"/>
      <c r="AL2030" s="42"/>
      <c r="AM2030" s="42"/>
      <c r="AN2030" s="42"/>
      <c r="AO2030" s="42"/>
      <c r="AP2030" s="42"/>
      <c r="AQ2030" s="42"/>
      <c r="AR2030" s="42"/>
      <c r="AS2030" s="42"/>
      <c r="AT2030" s="42"/>
      <c r="AU2030" s="41"/>
      <c r="AV2030" s="42"/>
      <c r="AZ2030" s="43"/>
      <c r="BA2030" s="43"/>
      <c r="BB2030" s="43"/>
      <c r="BC2030" s="43"/>
      <c r="BD2030" s="43"/>
    </row>
    <row r="2031" spans="2:56" s="15" customFormat="1" ht="15.75">
      <c r="B2031" s="45"/>
      <c r="C2031" s="45"/>
      <c r="D2031" s="46"/>
      <c r="E2031" s="46"/>
      <c r="K2031" s="47"/>
      <c r="AH2031" s="42"/>
      <c r="AI2031" s="42"/>
      <c r="AJ2031" s="42"/>
      <c r="AK2031" s="42"/>
      <c r="AL2031" s="42"/>
      <c r="AM2031" s="42"/>
      <c r="AN2031" s="42"/>
      <c r="AO2031" s="42"/>
      <c r="AP2031" s="42"/>
      <c r="AQ2031" s="42"/>
      <c r="AR2031" s="42"/>
      <c r="AS2031" s="42"/>
      <c r="AT2031" s="42"/>
      <c r="AU2031" s="41"/>
      <c r="AV2031" s="42"/>
      <c r="AZ2031" s="43"/>
      <c r="BA2031" s="43"/>
      <c r="BB2031" s="43"/>
      <c r="BC2031" s="43"/>
      <c r="BD2031" s="43"/>
    </row>
    <row r="2032" spans="2:56" s="15" customFormat="1" ht="15.75">
      <c r="B2032" s="45"/>
      <c r="C2032" s="45"/>
      <c r="D2032" s="46"/>
      <c r="E2032" s="46"/>
      <c r="K2032" s="47"/>
      <c r="AH2032" s="42"/>
      <c r="AI2032" s="42"/>
      <c r="AJ2032" s="42"/>
      <c r="AK2032" s="42"/>
      <c r="AL2032" s="42"/>
      <c r="AM2032" s="42"/>
      <c r="AN2032" s="42"/>
      <c r="AO2032" s="42"/>
      <c r="AP2032" s="42"/>
      <c r="AQ2032" s="42"/>
      <c r="AR2032" s="42"/>
      <c r="AS2032" s="42"/>
      <c r="AT2032" s="42"/>
      <c r="AU2032" s="41"/>
      <c r="AV2032" s="42"/>
      <c r="AZ2032" s="43"/>
      <c r="BA2032" s="43"/>
      <c r="BB2032" s="43"/>
      <c r="BC2032" s="43"/>
      <c r="BD2032" s="43"/>
    </row>
    <row r="2033" spans="2:56" s="15" customFormat="1" ht="15.75">
      <c r="B2033" s="45"/>
      <c r="C2033" s="45"/>
      <c r="D2033" s="46"/>
      <c r="E2033" s="46"/>
      <c r="K2033" s="47"/>
      <c r="AH2033" s="42"/>
      <c r="AI2033" s="42"/>
      <c r="AJ2033" s="42"/>
      <c r="AK2033" s="42"/>
      <c r="AL2033" s="42"/>
      <c r="AM2033" s="42"/>
      <c r="AN2033" s="42"/>
      <c r="AO2033" s="42"/>
      <c r="AP2033" s="42"/>
      <c r="AQ2033" s="42"/>
      <c r="AR2033" s="42"/>
      <c r="AS2033" s="42"/>
      <c r="AT2033" s="42"/>
      <c r="AU2033" s="41"/>
      <c r="AV2033" s="42"/>
      <c r="AZ2033" s="43"/>
      <c r="BA2033" s="43"/>
      <c r="BB2033" s="43"/>
      <c r="BC2033" s="43"/>
      <c r="BD2033" s="43"/>
    </row>
    <row r="2034" spans="2:56" s="15" customFormat="1" ht="15.75">
      <c r="B2034" s="45"/>
      <c r="C2034" s="45"/>
      <c r="D2034" s="46"/>
      <c r="E2034" s="46"/>
      <c r="K2034" s="47"/>
      <c r="AH2034" s="42"/>
      <c r="AI2034" s="42"/>
      <c r="AJ2034" s="42"/>
      <c r="AK2034" s="42"/>
      <c r="AL2034" s="42"/>
      <c r="AM2034" s="42"/>
      <c r="AN2034" s="42"/>
      <c r="AO2034" s="42"/>
      <c r="AP2034" s="42"/>
      <c r="AQ2034" s="42"/>
      <c r="AR2034" s="42"/>
      <c r="AS2034" s="42"/>
      <c r="AT2034" s="42"/>
      <c r="AU2034" s="41"/>
      <c r="AV2034" s="42"/>
      <c r="AZ2034" s="43"/>
      <c r="BA2034" s="43"/>
      <c r="BB2034" s="43"/>
      <c r="BC2034" s="43"/>
      <c r="BD2034" s="43"/>
    </row>
    <row r="2035" spans="2:56" s="15" customFormat="1" ht="15.75">
      <c r="B2035" s="45"/>
      <c r="C2035" s="45"/>
      <c r="D2035" s="46"/>
      <c r="E2035" s="46"/>
      <c r="K2035" s="47"/>
      <c r="AH2035" s="42"/>
      <c r="AI2035" s="42"/>
      <c r="AJ2035" s="42"/>
      <c r="AK2035" s="42"/>
      <c r="AL2035" s="42"/>
      <c r="AM2035" s="42"/>
      <c r="AN2035" s="42"/>
      <c r="AO2035" s="42"/>
      <c r="AP2035" s="42"/>
      <c r="AQ2035" s="42"/>
      <c r="AR2035" s="42"/>
      <c r="AS2035" s="42"/>
      <c r="AT2035" s="42"/>
      <c r="AU2035" s="41"/>
      <c r="AV2035" s="42"/>
      <c r="AZ2035" s="43"/>
      <c r="BA2035" s="43"/>
      <c r="BB2035" s="43"/>
      <c r="BC2035" s="43"/>
      <c r="BD2035" s="43"/>
    </row>
    <row r="2036" spans="2:56" s="15" customFormat="1" ht="15.75">
      <c r="B2036" s="45"/>
      <c r="C2036" s="45"/>
      <c r="D2036" s="46"/>
      <c r="E2036" s="46"/>
      <c r="K2036" s="47"/>
      <c r="AH2036" s="42"/>
      <c r="AI2036" s="42"/>
      <c r="AJ2036" s="42"/>
      <c r="AK2036" s="42"/>
      <c r="AL2036" s="42"/>
      <c r="AM2036" s="42"/>
      <c r="AN2036" s="42"/>
      <c r="AO2036" s="42"/>
      <c r="AP2036" s="42"/>
      <c r="AQ2036" s="42"/>
      <c r="AR2036" s="42"/>
      <c r="AS2036" s="42"/>
      <c r="AT2036" s="42"/>
      <c r="AU2036" s="41"/>
      <c r="AV2036" s="42"/>
      <c r="AZ2036" s="43"/>
      <c r="BA2036" s="43"/>
      <c r="BB2036" s="43"/>
      <c r="BC2036" s="43"/>
      <c r="BD2036" s="43"/>
    </row>
    <row r="2037" spans="2:56" s="15" customFormat="1" ht="15.75">
      <c r="B2037" s="45"/>
      <c r="C2037" s="45"/>
      <c r="D2037" s="46"/>
      <c r="E2037" s="46"/>
      <c r="K2037" s="47"/>
      <c r="AH2037" s="42"/>
      <c r="AI2037" s="42"/>
      <c r="AJ2037" s="42"/>
      <c r="AK2037" s="42"/>
      <c r="AL2037" s="42"/>
      <c r="AM2037" s="42"/>
      <c r="AN2037" s="42"/>
      <c r="AO2037" s="42"/>
      <c r="AP2037" s="42"/>
      <c r="AQ2037" s="42"/>
      <c r="AR2037" s="42"/>
      <c r="AS2037" s="42"/>
      <c r="AT2037" s="42"/>
      <c r="AU2037" s="41"/>
      <c r="AV2037" s="42"/>
      <c r="AZ2037" s="43"/>
      <c r="BA2037" s="43"/>
      <c r="BB2037" s="43"/>
      <c r="BC2037" s="43"/>
      <c r="BD2037" s="43"/>
    </row>
    <row r="2038" spans="2:56" s="15" customFormat="1" ht="15.75">
      <c r="B2038" s="45"/>
      <c r="C2038" s="45"/>
      <c r="D2038" s="46"/>
      <c r="E2038" s="46"/>
      <c r="K2038" s="47"/>
      <c r="AH2038" s="42"/>
      <c r="AI2038" s="42"/>
      <c r="AJ2038" s="42"/>
      <c r="AK2038" s="42"/>
      <c r="AL2038" s="42"/>
      <c r="AM2038" s="42"/>
      <c r="AN2038" s="42"/>
      <c r="AO2038" s="42"/>
      <c r="AP2038" s="42"/>
      <c r="AQ2038" s="42"/>
      <c r="AR2038" s="42"/>
      <c r="AS2038" s="42"/>
      <c r="AT2038" s="42"/>
      <c r="AU2038" s="41"/>
      <c r="AV2038" s="42"/>
      <c r="AZ2038" s="43"/>
      <c r="BA2038" s="43"/>
      <c r="BB2038" s="43"/>
      <c r="BC2038" s="43"/>
      <c r="BD2038" s="43"/>
    </row>
    <row r="2039" spans="2:56" s="15" customFormat="1" ht="15.75">
      <c r="B2039" s="45"/>
      <c r="C2039" s="45"/>
      <c r="D2039" s="46"/>
      <c r="E2039" s="46"/>
      <c r="K2039" s="47"/>
      <c r="AH2039" s="42"/>
      <c r="AI2039" s="42"/>
      <c r="AJ2039" s="42"/>
      <c r="AK2039" s="42"/>
      <c r="AL2039" s="42"/>
      <c r="AM2039" s="42"/>
      <c r="AN2039" s="42"/>
      <c r="AO2039" s="42"/>
      <c r="AP2039" s="42"/>
      <c r="AQ2039" s="42"/>
      <c r="AR2039" s="42"/>
      <c r="AS2039" s="42"/>
      <c r="AT2039" s="42"/>
      <c r="AU2039" s="41"/>
      <c r="AV2039" s="42"/>
      <c r="AZ2039" s="43"/>
      <c r="BA2039" s="43"/>
      <c r="BB2039" s="43"/>
      <c r="BC2039" s="43"/>
      <c r="BD2039" s="43"/>
    </row>
    <row r="2040" spans="2:56" s="15" customFormat="1" ht="15.75">
      <c r="B2040" s="45"/>
      <c r="C2040" s="45"/>
      <c r="D2040" s="46"/>
      <c r="E2040" s="46"/>
      <c r="K2040" s="47"/>
      <c r="AH2040" s="42"/>
      <c r="AI2040" s="42"/>
      <c r="AJ2040" s="42"/>
      <c r="AK2040" s="42"/>
      <c r="AL2040" s="42"/>
      <c r="AM2040" s="42"/>
      <c r="AN2040" s="42"/>
      <c r="AO2040" s="42"/>
      <c r="AP2040" s="42"/>
      <c r="AQ2040" s="42"/>
      <c r="AR2040" s="42"/>
      <c r="AS2040" s="42"/>
      <c r="AT2040" s="42"/>
      <c r="AU2040" s="41"/>
      <c r="AV2040" s="42"/>
      <c r="AZ2040" s="43"/>
      <c r="BA2040" s="43"/>
      <c r="BB2040" s="43"/>
      <c r="BC2040" s="43"/>
      <c r="BD2040" s="43"/>
    </row>
    <row r="2041" spans="2:56" s="15" customFormat="1" ht="15.75">
      <c r="B2041" s="45"/>
      <c r="C2041" s="45"/>
      <c r="D2041" s="46"/>
      <c r="E2041" s="46"/>
      <c r="K2041" s="47"/>
      <c r="AH2041" s="42"/>
      <c r="AI2041" s="42"/>
      <c r="AJ2041" s="42"/>
      <c r="AK2041" s="42"/>
      <c r="AL2041" s="42"/>
      <c r="AM2041" s="42"/>
      <c r="AN2041" s="42"/>
      <c r="AO2041" s="42"/>
      <c r="AP2041" s="42"/>
      <c r="AQ2041" s="42"/>
      <c r="AR2041" s="42"/>
      <c r="AS2041" s="42"/>
      <c r="AT2041" s="42"/>
      <c r="AU2041" s="41"/>
      <c r="AV2041" s="42"/>
      <c r="AZ2041" s="43"/>
      <c r="BA2041" s="43"/>
      <c r="BB2041" s="43"/>
      <c r="BC2041" s="43"/>
      <c r="BD2041" s="43"/>
    </row>
    <row r="2042" spans="2:56" s="15" customFormat="1" ht="15.75">
      <c r="B2042" s="45"/>
      <c r="C2042" s="45"/>
      <c r="D2042" s="46"/>
      <c r="E2042" s="46"/>
      <c r="K2042" s="47"/>
      <c r="AH2042" s="42"/>
      <c r="AI2042" s="42"/>
      <c r="AJ2042" s="42"/>
      <c r="AK2042" s="42"/>
      <c r="AL2042" s="42"/>
      <c r="AM2042" s="42"/>
      <c r="AN2042" s="42"/>
      <c r="AO2042" s="42"/>
      <c r="AP2042" s="42"/>
      <c r="AQ2042" s="42"/>
      <c r="AR2042" s="42"/>
      <c r="AS2042" s="42"/>
      <c r="AT2042" s="42"/>
      <c r="AU2042" s="41"/>
      <c r="AV2042" s="42"/>
      <c r="AZ2042" s="43"/>
      <c r="BA2042" s="43"/>
      <c r="BB2042" s="43"/>
      <c r="BC2042" s="43"/>
      <c r="BD2042" s="43"/>
    </row>
    <row r="2043" spans="2:56" s="15" customFormat="1" ht="15.75">
      <c r="B2043" s="45"/>
      <c r="C2043" s="45"/>
      <c r="D2043" s="46"/>
      <c r="E2043" s="46"/>
      <c r="K2043" s="47"/>
      <c r="AH2043" s="42"/>
      <c r="AI2043" s="42"/>
      <c r="AJ2043" s="42"/>
      <c r="AK2043" s="42"/>
      <c r="AL2043" s="42"/>
      <c r="AM2043" s="42"/>
      <c r="AN2043" s="42"/>
      <c r="AO2043" s="42"/>
      <c r="AP2043" s="42"/>
      <c r="AQ2043" s="42"/>
      <c r="AR2043" s="42"/>
      <c r="AS2043" s="42"/>
      <c r="AT2043" s="42"/>
      <c r="AU2043" s="41"/>
      <c r="AV2043" s="42"/>
      <c r="AZ2043" s="43"/>
      <c r="BA2043" s="43"/>
      <c r="BB2043" s="43"/>
      <c r="BC2043" s="43"/>
      <c r="BD2043" s="43"/>
    </row>
    <row r="2044" spans="2:56" s="15" customFormat="1" ht="15.75">
      <c r="B2044" s="45"/>
      <c r="C2044" s="45"/>
      <c r="D2044" s="46"/>
      <c r="E2044" s="46"/>
      <c r="K2044" s="47"/>
      <c r="AH2044" s="42"/>
      <c r="AI2044" s="42"/>
      <c r="AJ2044" s="42"/>
      <c r="AK2044" s="42"/>
      <c r="AL2044" s="42"/>
      <c r="AM2044" s="42"/>
      <c r="AN2044" s="42"/>
      <c r="AO2044" s="42"/>
      <c r="AP2044" s="42"/>
      <c r="AQ2044" s="42"/>
      <c r="AR2044" s="42"/>
      <c r="AS2044" s="42"/>
      <c r="AT2044" s="42"/>
      <c r="AU2044" s="41"/>
      <c r="AV2044" s="42"/>
      <c r="AZ2044" s="43"/>
      <c r="BA2044" s="43"/>
      <c r="BB2044" s="43"/>
      <c r="BC2044" s="43"/>
      <c r="BD2044" s="43"/>
    </row>
    <row r="2045" spans="2:56" s="15" customFormat="1" ht="15.75">
      <c r="B2045" s="45"/>
      <c r="C2045" s="45"/>
      <c r="D2045" s="46"/>
      <c r="E2045" s="46"/>
      <c r="K2045" s="47"/>
      <c r="AH2045" s="42"/>
      <c r="AI2045" s="42"/>
      <c r="AJ2045" s="42"/>
      <c r="AK2045" s="42"/>
      <c r="AL2045" s="42"/>
      <c r="AM2045" s="42"/>
      <c r="AN2045" s="42"/>
      <c r="AO2045" s="42"/>
      <c r="AP2045" s="42"/>
      <c r="AQ2045" s="42"/>
      <c r="AR2045" s="42"/>
      <c r="AS2045" s="42"/>
      <c r="AT2045" s="42"/>
      <c r="AU2045" s="41"/>
      <c r="AV2045" s="42"/>
      <c r="AZ2045" s="43"/>
      <c r="BA2045" s="43"/>
      <c r="BB2045" s="43"/>
      <c r="BC2045" s="43"/>
      <c r="BD2045" s="43"/>
    </row>
    <row r="2046" spans="2:56" s="15" customFormat="1" ht="15.75">
      <c r="B2046" s="45"/>
      <c r="C2046" s="45"/>
      <c r="D2046" s="46"/>
      <c r="E2046" s="46"/>
      <c r="K2046" s="47"/>
      <c r="AH2046" s="42"/>
      <c r="AI2046" s="42"/>
      <c r="AJ2046" s="42"/>
      <c r="AK2046" s="42"/>
      <c r="AL2046" s="42"/>
      <c r="AM2046" s="42"/>
      <c r="AN2046" s="42"/>
      <c r="AO2046" s="42"/>
      <c r="AP2046" s="42"/>
      <c r="AQ2046" s="42"/>
      <c r="AR2046" s="42"/>
      <c r="AS2046" s="42"/>
      <c r="AT2046" s="42"/>
      <c r="AU2046" s="41"/>
      <c r="AV2046" s="42"/>
      <c r="AZ2046" s="43"/>
      <c r="BA2046" s="43"/>
      <c r="BB2046" s="43"/>
      <c r="BC2046" s="43"/>
      <c r="BD2046" s="43"/>
    </row>
    <row r="2047" spans="2:56" s="15" customFormat="1" ht="15.75">
      <c r="B2047" s="45"/>
      <c r="C2047" s="45"/>
      <c r="D2047" s="46"/>
      <c r="E2047" s="46"/>
      <c r="K2047" s="47"/>
      <c r="AH2047" s="42"/>
      <c r="AI2047" s="42"/>
      <c r="AJ2047" s="42"/>
      <c r="AK2047" s="42"/>
      <c r="AL2047" s="42"/>
      <c r="AM2047" s="42"/>
      <c r="AN2047" s="42"/>
      <c r="AO2047" s="42"/>
      <c r="AP2047" s="42"/>
      <c r="AQ2047" s="42"/>
      <c r="AR2047" s="42"/>
      <c r="AS2047" s="42"/>
      <c r="AT2047" s="42"/>
      <c r="AU2047" s="41"/>
      <c r="AV2047" s="42"/>
      <c r="AZ2047" s="43"/>
      <c r="BA2047" s="43"/>
      <c r="BB2047" s="43"/>
      <c r="BC2047" s="43"/>
      <c r="BD2047" s="43"/>
    </row>
    <row r="2048" spans="2:56" s="15" customFormat="1" ht="15.75">
      <c r="B2048" s="45"/>
      <c r="C2048" s="45"/>
      <c r="D2048" s="46"/>
      <c r="E2048" s="46"/>
      <c r="K2048" s="47"/>
      <c r="AH2048" s="42"/>
      <c r="AI2048" s="42"/>
      <c r="AJ2048" s="42"/>
      <c r="AK2048" s="42"/>
      <c r="AL2048" s="42"/>
      <c r="AM2048" s="42"/>
      <c r="AN2048" s="42"/>
      <c r="AO2048" s="42"/>
      <c r="AP2048" s="42"/>
      <c r="AQ2048" s="42"/>
      <c r="AR2048" s="42"/>
      <c r="AS2048" s="42"/>
      <c r="AT2048" s="42"/>
      <c r="AU2048" s="41"/>
      <c r="AV2048" s="42"/>
      <c r="AZ2048" s="43"/>
      <c r="BA2048" s="43"/>
      <c r="BB2048" s="43"/>
      <c r="BC2048" s="43"/>
      <c r="BD2048" s="43"/>
    </row>
    <row r="2049" spans="2:56" s="15" customFormat="1" ht="15.75">
      <c r="B2049" s="45"/>
      <c r="C2049" s="45"/>
      <c r="D2049" s="46"/>
      <c r="E2049" s="46"/>
      <c r="K2049" s="47"/>
      <c r="AH2049" s="42"/>
      <c r="AI2049" s="42"/>
      <c r="AJ2049" s="42"/>
      <c r="AK2049" s="42"/>
      <c r="AL2049" s="42"/>
      <c r="AM2049" s="42"/>
      <c r="AN2049" s="42"/>
      <c r="AO2049" s="42"/>
      <c r="AP2049" s="42"/>
      <c r="AQ2049" s="42"/>
      <c r="AR2049" s="42"/>
      <c r="AS2049" s="42"/>
      <c r="AT2049" s="42"/>
      <c r="AU2049" s="41"/>
      <c r="AV2049" s="42"/>
      <c r="AZ2049" s="43"/>
      <c r="BA2049" s="43"/>
      <c r="BB2049" s="43"/>
      <c r="BC2049" s="43"/>
      <c r="BD2049" s="43"/>
    </row>
    <row r="2050" spans="2:56" s="15" customFormat="1" ht="15.75">
      <c r="B2050" s="45"/>
      <c r="C2050" s="45"/>
      <c r="D2050" s="46"/>
      <c r="E2050" s="46"/>
      <c r="K2050" s="47"/>
      <c r="AH2050" s="42"/>
      <c r="AI2050" s="42"/>
      <c r="AJ2050" s="42"/>
      <c r="AK2050" s="42"/>
      <c r="AL2050" s="42"/>
      <c r="AM2050" s="42"/>
      <c r="AN2050" s="42"/>
      <c r="AO2050" s="42"/>
      <c r="AP2050" s="42"/>
      <c r="AQ2050" s="42"/>
      <c r="AR2050" s="42"/>
      <c r="AS2050" s="42"/>
      <c r="AT2050" s="42"/>
      <c r="AU2050" s="41"/>
      <c r="AV2050" s="42"/>
      <c r="AZ2050" s="43"/>
      <c r="BA2050" s="43"/>
      <c r="BB2050" s="43"/>
      <c r="BC2050" s="43"/>
      <c r="BD2050" s="43"/>
    </row>
    <row r="2051" spans="2:56" s="15" customFormat="1" ht="15.75">
      <c r="B2051" s="45"/>
      <c r="C2051" s="45"/>
      <c r="D2051" s="46"/>
      <c r="E2051" s="46"/>
      <c r="K2051" s="47"/>
      <c r="AH2051" s="42"/>
      <c r="AI2051" s="42"/>
      <c r="AJ2051" s="42"/>
      <c r="AK2051" s="42"/>
      <c r="AL2051" s="42"/>
      <c r="AM2051" s="42"/>
      <c r="AN2051" s="42"/>
      <c r="AO2051" s="42"/>
      <c r="AP2051" s="42"/>
      <c r="AQ2051" s="42"/>
      <c r="AR2051" s="42"/>
      <c r="AS2051" s="42"/>
      <c r="AT2051" s="42"/>
      <c r="AU2051" s="41"/>
      <c r="AV2051" s="42"/>
      <c r="AZ2051" s="43"/>
      <c r="BA2051" s="43"/>
      <c r="BB2051" s="43"/>
      <c r="BC2051" s="43"/>
      <c r="BD2051" s="43"/>
    </row>
    <row r="2052" spans="2:56" s="15" customFormat="1" ht="15.75">
      <c r="B2052" s="45"/>
      <c r="C2052" s="45"/>
      <c r="D2052" s="46"/>
      <c r="E2052" s="46"/>
      <c r="K2052" s="47"/>
      <c r="AH2052" s="42"/>
      <c r="AI2052" s="42"/>
      <c r="AJ2052" s="42"/>
      <c r="AK2052" s="42"/>
      <c r="AL2052" s="42"/>
      <c r="AM2052" s="42"/>
      <c r="AN2052" s="42"/>
      <c r="AO2052" s="42"/>
      <c r="AP2052" s="42"/>
      <c r="AQ2052" s="42"/>
      <c r="AR2052" s="42"/>
      <c r="AS2052" s="42"/>
      <c r="AT2052" s="42"/>
      <c r="AU2052" s="41"/>
      <c r="AV2052" s="42"/>
      <c r="AZ2052" s="43"/>
      <c r="BA2052" s="43"/>
      <c r="BB2052" s="43"/>
      <c r="BC2052" s="43"/>
      <c r="BD2052" s="43"/>
    </row>
    <row r="2053" spans="2:56" s="15" customFormat="1" ht="15.75">
      <c r="B2053" s="45"/>
      <c r="C2053" s="45"/>
      <c r="D2053" s="46"/>
      <c r="E2053" s="46"/>
      <c r="K2053" s="47"/>
      <c r="AH2053" s="42"/>
      <c r="AI2053" s="42"/>
      <c r="AJ2053" s="42"/>
      <c r="AK2053" s="42"/>
      <c r="AL2053" s="42"/>
      <c r="AM2053" s="42"/>
      <c r="AN2053" s="42"/>
      <c r="AO2053" s="42"/>
      <c r="AP2053" s="42"/>
      <c r="AQ2053" s="42"/>
      <c r="AR2053" s="42"/>
      <c r="AS2053" s="42"/>
      <c r="AT2053" s="42"/>
      <c r="AU2053" s="41"/>
      <c r="AV2053" s="42"/>
      <c r="AZ2053" s="43"/>
      <c r="BA2053" s="43"/>
      <c r="BB2053" s="43"/>
      <c r="BC2053" s="43"/>
      <c r="BD2053" s="43"/>
    </row>
    <row r="2054" spans="2:56" s="15" customFormat="1" ht="15.75">
      <c r="B2054" s="45"/>
      <c r="C2054" s="45"/>
      <c r="D2054" s="46"/>
      <c r="E2054" s="46"/>
      <c r="K2054" s="47"/>
      <c r="AH2054" s="42"/>
      <c r="AI2054" s="42"/>
      <c r="AJ2054" s="42"/>
      <c r="AK2054" s="42"/>
      <c r="AL2054" s="42"/>
      <c r="AM2054" s="42"/>
      <c r="AN2054" s="42"/>
      <c r="AO2054" s="42"/>
      <c r="AP2054" s="42"/>
      <c r="AQ2054" s="42"/>
      <c r="AR2054" s="42"/>
      <c r="AS2054" s="42"/>
      <c r="AT2054" s="42"/>
      <c r="AU2054" s="41"/>
      <c r="AV2054" s="42"/>
      <c r="AZ2054" s="43"/>
      <c r="BA2054" s="43"/>
      <c r="BB2054" s="43"/>
      <c r="BC2054" s="43"/>
      <c r="BD2054" s="43"/>
    </row>
    <row r="2055" spans="2:56" s="15" customFormat="1" ht="15.75">
      <c r="B2055" s="45"/>
      <c r="C2055" s="45"/>
      <c r="D2055" s="46"/>
      <c r="E2055" s="46"/>
      <c r="K2055" s="47"/>
      <c r="AH2055" s="42"/>
      <c r="AI2055" s="42"/>
      <c r="AJ2055" s="42"/>
      <c r="AK2055" s="42"/>
      <c r="AL2055" s="42"/>
      <c r="AM2055" s="42"/>
      <c r="AN2055" s="42"/>
      <c r="AO2055" s="42"/>
      <c r="AP2055" s="42"/>
      <c r="AQ2055" s="42"/>
      <c r="AR2055" s="42"/>
      <c r="AS2055" s="42"/>
      <c r="AT2055" s="42"/>
      <c r="AU2055" s="41"/>
      <c r="AV2055" s="42"/>
      <c r="AZ2055" s="43"/>
      <c r="BA2055" s="43"/>
      <c r="BB2055" s="43"/>
      <c r="BC2055" s="43"/>
      <c r="BD2055" s="43"/>
    </row>
    <row r="2056" spans="2:56" s="15" customFormat="1" ht="15.75">
      <c r="B2056" s="45"/>
      <c r="C2056" s="45"/>
      <c r="D2056" s="46"/>
      <c r="E2056" s="46"/>
      <c r="K2056" s="47"/>
      <c r="AH2056" s="42"/>
      <c r="AI2056" s="42"/>
      <c r="AJ2056" s="42"/>
      <c r="AK2056" s="42"/>
      <c r="AL2056" s="42"/>
      <c r="AM2056" s="42"/>
      <c r="AN2056" s="42"/>
      <c r="AO2056" s="42"/>
      <c r="AP2056" s="42"/>
      <c r="AQ2056" s="42"/>
      <c r="AR2056" s="42"/>
      <c r="AS2056" s="42"/>
      <c r="AT2056" s="42"/>
      <c r="AU2056" s="41"/>
      <c r="AV2056" s="42"/>
      <c r="AZ2056" s="43"/>
      <c r="BA2056" s="43"/>
      <c r="BB2056" s="43"/>
      <c r="BC2056" s="43"/>
      <c r="BD2056" s="43"/>
    </row>
    <row r="2057" spans="2:56" s="15" customFormat="1" ht="15.75">
      <c r="B2057" s="45"/>
      <c r="C2057" s="45"/>
      <c r="D2057" s="46"/>
      <c r="E2057" s="46"/>
      <c r="K2057" s="47"/>
      <c r="AH2057" s="42"/>
      <c r="AI2057" s="42"/>
      <c r="AJ2057" s="42"/>
      <c r="AK2057" s="42"/>
      <c r="AL2057" s="42"/>
      <c r="AM2057" s="42"/>
      <c r="AN2057" s="42"/>
      <c r="AO2057" s="42"/>
      <c r="AP2057" s="42"/>
      <c r="AQ2057" s="42"/>
      <c r="AR2057" s="42"/>
      <c r="AS2057" s="42"/>
      <c r="AT2057" s="42"/>
      <c r="AU2057" s="41"/>
      <c r="AV2057" s="42"/>
      <c r="AZ2057" s="43"/>
      <c r="BA2057" s="43"/>
      <c r="BB2057" s="43"/>
      <c r="BC2057" s="43"/>
      <c r="BD2057" s="43"/>
    </row>
    <row r="2058" spans="2:56" s="15" customFormat="1" ht="15.75">
      <c r="B2058" s="45"/>
      <c r="C2058" s="45"/>
      <c r="D2058" s="46"/>
      <c r="E2058" s="46"/>
      <c r="K2058" s="47"/>
      <c r="AH2058" s="42"/>
      <c r="AI2058" s="42"/>
      <c r="AJ2058" s="42"/>
      <c r="AK2058" s="42"/>
      <c r="AL2058" s="42"/>
      <c r="AM2058" s="42"/>
      <c r="AN2058" s="42"/>
      <c r="AO2058" s="42"/>
      <c r="AP2058" s="42"/>
      <c r="AQ2058" s="42"/>
      <c r="AR2058" s="42"/>
      <c r="AS2058" s="42"/>
      <c r="AT2058" s="42"/>
      <c r="AU2058" s="41"/>
      <c r="AV2058" s="42"/>
      <c r="AZ2058" s="43"/>
      <c r="BA2058" s="43"/>
      <c r="BB2058" s="43"/>
      <c r="BC2058" s="43"/>
      <c r="BD2058" s="43"/>
    </row>
    <row r="2059" spans="2:56" s="15" customFormat="1" ht="15.75">
      <c r="B2059" s="45"/>
      <c r="C2059" s="45"/>
      <c r="D2059" s="46"/>
      <c r="E2059" s="46"/>
      <c r="K2059" s="47"/>
      <c r="AH2059" s="42"/>
      <c r="AI2059" s="42"/>
      <c r="AJ2059" s="42"/>
      <c r="AK2059" s="42"/>
      <c r="AL2059" s="42"/>
      <c r="AM2059" s="42"/>
      <c r="AN2059" s="42"/>
      <c r="AO2059" s="42"/>
      <c r="AP2059" s="42"/>
      <c r="AQ2059" s="42"/>
      <c r="AR2059" s="42"/>
      <c r="AS2059" s="42"/>
      <c r="AT2059" s="42"/>
      <c r="AU2059" s="41"/>
      <c r="AV2059" s="42"/>
      <c r="AZ2059" s="43"/>
      <c r="BA2059" s="43"/>
      <c r="BB2059" s="43"/>
      <c r="BC2059" s="43"/>
      <c r="BD2059" s="43"/>
    </row>
    <row r="2060" spans="2:56" s="15" customFormat="1" ht="15.75">
      <c r="B2060" s="45"/>
      <c r="C2060" s="45"/>
      <c r="D2060" s="46"/>
      <c r="E2060" s="46"/>
      <c r="K2060" s="47"/>
      <c r="AH2060" s="42"/>
      <c r="AI2060" s="42"/>
      <c r="AJ2060" s="42"/>
      <c r="AK2060" s="42"/>
      <c r="AL2060" s="42"/>
      <c r="AM2060" s="42"/>
      <c r="AN2060" s="42"/>
      <c r="AO2060" s="42"/>
      <c r="AP2060" s="42"/>
      <c r="AQ2060" s="42"/>
      <c r="AR2060" s="42"/>
      <c r="AS2060" s="42"/>
      <c r="AT2060" s="42"/>
      <c r="AU2060" s="41"/>
      <c r="AV2060" s="42"/>
      <c r="AZ2060" s="43"/>
      <c r="BA2060" s="43"/>
      <c r="BB2060" s="43"/>
      <c r="BC2060" s="43"/>
      <c r="BD2060" s="43"/>
    </row>
    <row r="2061" spans="2:56" s="15" customFormat="1" ht="15.75">
      <c r="B2061" s="45"/>
      <c r="C2061" s="45"/>
      <c r="D2061" s="46"/>
      <c r="E2061" s="46"/>
      <c r="K2061" s="47"/>
      <c r="AH2061" s="42"/>
      <c r="AI2061" s="42"/>
      <c r="AJ2061" s="42"/>
      <c r="AK2061" s="42"/>
      <c r="AL2061" s="42"/>
      <c r="AM2061" s="42"/>
      <c r="AN2061" s="42"/>
      <c r="AO2061" s="42"/>
      <c r="AP2061" s="42"/>
      <c r="AQ2061" s="42"/>
      <c r="AR2061" s="42"/>
      <c r="AS2061" s="42"/>
      <c r="AT2061" s="42"/>
      <c r="AU2061" s="41"/>
      <c r="AV2061" s="42"/>
      <c r="AZ2061" s="43"/>
      <c r="BA2061" s="43"/>
      <c r="BB2061" s="43"/>
      <c r="BC2061" s="43"/>
      <c r="BD2061" s="43"/>
    </row>
    <row r="2062" spans="2:56" s="15" customFormat="1" ht="15.75">
      <c r="B2062" s="45"/>
      <c r="C2062" s="45"/>
      <c r="D2062" s="46"/>
      <c r="E2062" s="46"/>
      <c r="K2062" s="47"/>
      <c r="AH2062" s="42"/>
      <c r="AI2062" s="42"/>
      <c r="AJ2062" s="42"/>
      <c r="AK2062" s="42"/>
      <c r="AL2062" s="42"/>
      <c r="AM2062" s="42"/>
      <c r="AN2062" s="42"/>
      <c r="AO2062" s="42"/>
      <c r="AP2062" s="42"/>
      <c r="AQ2062" s="42"/>
      <c r="AR2062" s="42"/>
      <c r="AS2062" s="42"/>
      <c r="AT2062" s="42"/>
      <c r="AU2062" s="41"/>
      <c r="AV2062" s="42"/>
      <c r="AZ2062" s="43"/>
      <c r="BA2062" s="43"/>
      <c r="BB2062" s="43"/>
      <c r="BC2062" s="43"/>
      <c r="BD2062" s="43"/>
    </row>
    <row r="2063" spans="2:56" s="15" customFormat="1" ht="15.75">
      <c r="B2063" s="45"/>
      <c r="C2063" s="45"/>
      <c r="D2063" s="46"/>
      <c r="E2063" s="46"/>
      <c r="K2063" s="47"/>
      <c r="AH2063" s="42"/>
      <c r="AI2063" s="42"/>
      <c r="AJ2063" s="42"/>
      <c r="AK2063" s="42"/>
      <c r="AL2063" s="42"/>
      <c r="AM2063" s="42"/>
      <c r="AN2063" s="42"/>
      <c r="AO2063" s="42"/>
      <c r="AP2063" s="42"/>
      <c r="AQ2063" s="42"/>
      <c r="AR2063" s="42"/>
      <c r="AS2063" s="42"/>
      <c r="AT2063" s="42"/>
      <c r="AU2063" s="41"/>
      <c r="AV2063" s="42"/>
      <c r="AZ2063" s="43"/>
      <c r="BA2063" s="43"/>
      <c r="BB2063" s="43"/>
      <c r="BC2063" s="43"/>
      <c r="BD2063" s="43"/>
    </row>
    <row r="2064" spans="2:56" s="15" customFormat="1" ht="15.75">
      <c r="B2064" s="45"/>
      <c r="C2064" s="45"/>
      <c r="D2064" s="46"/>
      <c r="E2064" s="46"/>
      <c r="K2064" s="47"/>
      <c r="AH2064" s="42"/>
      <c r="AI2064" s="42"/>
      <c r="AJ2064" s="42"/>
      <c r="AK2064" s="42"/>
      <c r="AL2064" s="42"/>
      <c r="AM2064" s="42"/>
      <c r="AN2064" s="42"/>
      <c r="AO2064" s="42"/>
      <c r="AP2064" s="42"/>
      <c r="AQ2064" s="42"/>
      <c r="AR2064" s="42"/>
      <c r="AS2064" s="42"/>
      <c r="AT2064" s="42"/>
      <c r="AU2064" s="41"/>
      <c r="AV2064" s="42"/>
      <c r="AZ2064" s="43"/>
      <c r="BA2064" s="43"/>
      <c r="BB2064" s="43"/>
      <c r="BC2064" s="43"/>
      <c r="BD2064" s="43"/>
    </row>
    <row r="2065" spans="2:56" s="15" customFormat="1" ht="15.75">
      <c r="B2065" s="45"/>
      <c r="C2065" s="45"/>
      <c r="D2065" s="46"/>
      <c r="E2065" s="46"/>
      <c r="K2065" s="47"/>
      <c r="AH2065" s="42"/>
      <c r="AI2065" s="42"/>
      <c r="AJ2065" s="42"/>
      <c r="AK2065" s="42"/>
      <c r="AL2065" s="42"/>
      <c r="AM2065" s="42"/>
      <c r="AN2065" s="42"/>
      <c r="AO2065" s="42"/>
      <c r="AP2065" s="42"/>
      <c r="AQ2065" s="42"/>
      <c r="AR2065" s="42"/>
      <c r="AS2065" s="42"/>
      <c r="AT2065" s="42"/>
      <c r="AU2065" s="41"/>
      <c r="AV2065" s="42"/>
      <c r="AZ2065" s="43"/>
      <c r="BA2065" s="43"/>
      <c r="BB2065" s="43"/>
      <c r="BC2065" s="43"/>
      <c r="BD2065" s="43"/>
    </row>
    <row r="2066" spans="2:56" s="15" customFormat="1" ht="15.75">
      <c r="B2066" s="45"/>
      <c r="C2066" s="45"/>
      <c r="D2066" s="46"/>
      <c r="E2066" s="46"/>
      <c r="K2066" s="47"/>
      <c r="AH2066" s="42"/>
      <c r="AI2066" s="42"/>
      <c r="AJ2066" s="42"/>
      <c r="AK2066" s="42"/>
      <c r="AL2066" s="42"/>
      <c r="AM2066" s="42"/>
      <c r="AN2066" s="42"/>
      <c r="AO2066" s="42"/>
      <c r="AP2066" s="42"/>
      <c r="AQ2066" s="42"/>
      <c r="AR2066" s="42"/>
      <c r="AS2066" s="42"/>
      <c r="AT2066" s="42"/>
      <c r="AU2066" s="41"/>
      <c r="AV2066" s="42"/>
      <c r="AZ2066" s="43"/>
      <c r="BA2066" s="43"/>
      <c r="BB2066" s="43"/>
      <c r="BC2066" s="43"/>
      <c r="BD2066" s="43"/>
    </row>
    <row r="2067" spans="2:56" s="15" customFormat="1" ht="15.75">
      <c r="B2067" s="45"/>
      <c r="C2067" s="45"/>
      <c r="D2067" s="46"/>
      <c r="E2067" s="46"/>
      <c r="K2067" s="47"/>
      <c r="AH2067" s="42"/>
      <c r="AI2067" s="42"/>
      <c r="AJ2067" s="42"/>
      <c r="AK2067" s="42"/>
      <c r="AL2067" s="42"/>
      <c r="AM2067" s="42"/>
      <c r="AN2067" s="42"/>
      <c r="AO2067" s="42"/>
      <c r="AP2067" s="42"/>
      <c r="AQ2067" s="42"/>
      <c r="AR2067" s="42"/>
      <c r="AS2067" s="42"/>
      <c r="AT2067" s="42"/>
      <c r="AU2067" s="41"/>
      <c r="AV2067" s="42"/>
      <c r="AZ2067" s="43"/>
      <c r="BA2067" s="43"/>
      <c r="BB2067" s="43"/>
      <c r="BC2067" s="43"/>
      <c r="BD2067" s="43"/>
    </row>
    <row r="2068" spans="2:56" s="15" customFormat="1" ht="15.75">
      <c r="B2068" s="45"/>
      <c r="C2068" s="45"/>
      <c r="D2068" s="46"/>
      <c r="E2068" s="46"/>
      <c r="K2068" s="47"/>
      <c r="AH2068" s="42"/>
      <c r="AI2068" s="42"/>
      <c r="AJ2068" s="42"/>
      <c r="AK2068" s="42"/>
      <c r="AL2068" s="42"/>
      <c r="AM2068" s="42"/>
      <c r="AN2068" s="42"/>
      <c r="AO2068" s="42"/>
      <c r="AP2068" s="42"/>
      <c r="AQ2068" s="42"/>
      <c r="AR2068" s="42"/>
      <c r="AS2068" s="42"/>
      <c r="AT2068" s="42"/>
      <c r="AU2068" s="41"/>
      <c r="AV2068" s="42"/>
      <c r="AZ2068" s="43"/>
      <c r="BA2068" s="43"/>
      <c r="BB2068" s="43"/>
      <c r="BC2068" s="43"/>
      <c r="BD2068" s="43"/>
    </row>
    <row r="2069" spans="2:56" s="15" customFormat="1" ht="15.75">
      <c r="B2069" s="45"/>
      <c r="C2069" s="45"/>
      <c r="D2069" s="46"/>
      <c r="E2069" s="46"/>
      <c r="K2069" s="47"/>
      <c r="AH2069" s="42"/>
      <c r="AI2069" s="42"/>
      <c r="AJ2069" s="42"/>
      <c r="AK2069" s="42"/>
      <c r="AL2069" s="42"/>
      <c r="AM2069" s="42"/>
      <c r="AN2069" s="42"/>
      <c r="AO2069" s="42"/>
      <c r="AP2069" s="42"/>
      <c r="AQ2069" s="42"/>
      <c r="AR2069" s="42"/>
      <c r="AS2069" s="42"/>
      <c r="AT2069" s="42"/>
      <c r="AU2069" s="41"/>
      <c r="AV2069" s="42"/>
      <c r="AZ2069" s="43"/>
      <c r="BA2069" s="43"/>
      <c r="BB2069" s="43"/>
      <c r="BC2069" s="43"/>
      <c r="BD2069" s="43"/>
    </row>
    <row r="2070" spans="2:56" s="15" customFormat="1" ht="15.75">
      <c r="B2070" s="45"/>
      <c r="C2070" s="45"/>
      <c r="D2070" s="46"/>
      <c r="E2070" s="46"/>
      <c r="K2070" s="47"/>
      <c r="AH2070" s="42"/>
      <c r="AI2070" s="42"/>
      <c r="AJ2070" s="42"/>
      <c r="AK2070" s="42"/>
      <c r="AL2070" s="42"/>
      <c r="AM2070" s="42"/>
      <c r="AN2070" s="42"/>
      <c r="AO2070" s="42"/>
      <c r="AP2070" s="42"/>
      <c r="AQ2070" s="42"/>
      <c r="AR2070" s="42"/>
      <c r="AS2070" s="42"/>
      <c r="AT2070" s="42"/>
      <c r="AU2070" s="41"/>
      <c r="AV2070" s="42"/>
      <c r="AZ2070" s="43"/>
      <c r="BA2070" s="43"/>
      <c r="BB2070" s="43"/>
      <c r="BC2070" s="43"/>
      <c r="BD2070" s="43"/>
    </row>
    <row r="2071" spans="2:56" s="15" customFormat="1" ht="15.75">
      <c r="B2071" s="45"/>
      <c r="C2071" s="45"/>
      <c r="D2071" s="46"/>
      <c r="E2071" s="46"/>
      <c r="K2071" s="47"/>
      <c r="AH2071" s="42"/>
      <c r="AI2071" s="42"/>
      <c r="AJ2071" s="42"/>
      <c r="AK2071" s="42"/>
      <c r="AL2071" s="42"/>
      <c r="AM2071" s="42"/>
      <c r="AN2071" s="42"/>
      <c r="AO2071" s="42"/>
      <c r="AP2071" s="42"/>
      <c r="AQ2071" s="42"/>
      <c r="AR2071" s="42"/>
      <c r="AS2071" s="42"/>
      <c r="AT2071" s="42"/>
      <c r="AU2071" s="41"/>
      <c r="AV2071" s="42"/>
      <c r="AZ2071" s="43"/>
      <c r="BA2071" s="43"/>
      <c r="BB2071" s="43"/>
      <c r="BC2071" s="43"/>
      <c r="BD2071" s="43"/>
    </row>
    <row r="2072" spans="2:56" s="15" customFormat="1" ht="15.75">
      <c r="B2072" s="45"/>
      <c r="C2072" s="45"/>
      <c r="D2072" s="46"/>
      <c r="E2072" s="46"/>
      <c r="K2072" s="47"/>
      <c r="AH2072" s="42"/>
      <c r="AI2072" s="42"/>
      <c r="AJ2072" s="42"/>
      <c r="AK2072" s="42"/>
      <c r="AL2072" s="42"/>
      <c r="AM2072" s="42"/>
      <c r="AN2072" s="42"/>
      <c r="AO2072" s="42"/>
      <c r="AP2072" s="42"/>
      <c r="AQ2072" s="42"/>
      <c r="AR2072" s="42"/>
      <c r="AS2072" s="42"/>
      <c r="AT2072" s="42"/>
      <c r="AU2072" s="41"/>
      <c r="AV2072" s="42"/>
      <c r="AZ2072" s="43"/>
      <c r="BA2072" s="43"/>
      <c r="BB2072" s="43"/>
      <c r="BC2072" s="43"/>
      <c r="BD2072" s="43"/>
    </row>
    <row r="2073" spans="2:56" s="15" customFormat="1" ht="15.75">
      <c r="B2073" s="45"/>
      <c r="C2073" s="45"/>
      <c r="D2073" s="46"/>
      <c r="E2073" s="46"/>
      <c r="K2073" s="47"/>
      <c r="AH2073" s="42"/>
      <c r="AI2073" s="42"/>
      <c r="AJ2073" s="42"/>
      <c r="AK2073" s="42"/>
      <c r="AL2073" s="42"/>
      <c r="AM2073" s="42"/>
      <c r="AN2073" s="42"/>
      <c r="AO2073" s="42"/>
      <c r="AP2073" s="42"/>
      <c r="AQ2073" s="42"/>
      <c r="AR2073" s="42"/>
      <c r="AS2073" s="42"/>
      <c r="AT2073" s="42"/>
      <c r="AU2073" s="41"/>
      <c r="AV2073" s="42"/>
      <c r="AZ2073" s="43"/>
      <c r="BA2073" s="43"/>
      <c r="BB2073" s="43"/>
      <c r="BC2073" s="43"/>
      <c r="BD2073" s="43"/>
    </row>
    <row r="2074" spans="2:56" s="15" customFormat="1" ht="15.75">
      <c r="B2074" s="45"/>
      <c r="C2074" s="45"/>
      <c r="D2074" s="46"/>
      <c r="E2074" s="46"/>
      <c r="K2074" s="47"/>
      <c r="AH2074" s="42"/>
      <c r="AI2074" s="42"/>
      <c r="AJ2074" s="42"/>
      <c r="AK2074" s="42"/>
      <c r="AL2074" s="42"/>
      <c r="AM2074" s="42"/>
      <c r="AN2074" s="42"/>
      <c r="AO2074" s="42"/>
      <c r="AP2074" s="42"/>
      <c r="AQ2074" s="42"/>
      <c r="AR2074" s="42"/>
      <c r="AS2074" s="42"/>
      <c r="AT2074" s="42"/>
      <c r="AU2074" s="41"/>
      <c r="AV2074" s="42"/>
      <c r="AZ2074" s="43"/>
      <c r="BA2074" s="43"/>
      <c r="BB2074" s="43"/>
      <c r="BC2074" s="43"/>
      <c r="BD2074" s="43"/>
    </row>
    <row r="2075" spans="2:56" s="15" customFormat="1" ht="15.75">
      <c r="B2075" s="45"/>
      <c r="C2075" s="45"/>
      <c r="D2075" s="46"/>
      <c r="E2075" s="46"/>
      <c r="K2075" s="47"/>
      <c r="AH2075" s="42"/>
      <c r="AI2075" s="42"/>
      <c r="AJ2075" s="42"/>
      <c r="AK2075" s="42"/>
      <c r="AL2075" s="42"/>
      <c r="AM2075" s="42"/>
      <c r="AN2075" s="42"/>
      <c r="AO2075" s="42"/>
      <c r="AP2075" s="42"/>
      <c r="AQ2075" s="42"/>
      <c r="AR2075" s="42"/>
      <c r="AS2075" s="42"/>
      <c r="AT2075" s="42"/>
      <c r="AU2075" s="41"/>
      <c r="AV2075" s="42"/>
      <c r="AZ2075" s="43"/>
      <c r="BA2075" s="43"/>
      <c r="BB2075" s="43"/>
      <c r="BC2075" s="43"/>
      <c r="BD2075" s="43"/>
    </row>
    <row r="2076" spans="2:56" s="15" customFormat="1" ht="15.75">
      <c r="B2076" s="45"/>
      <c r="C2076" s="45"/>
      <c r="D2076" s="46"/>
      <c r="E2076" s="46"/>
      <c r="K2076" s="47"/>
      <c r="AH2076" s="42"/>
      <c r="AI2076" s="42"/>
      <c r="AJ2076" s="42"/>
      <c r="AK2076" s="42"/>
      <c r="AL2076" s="42"/>
      <c r="AM2076" s="42"/>
      <c r="AN2076" s="42"/>
      <c r="AO2076" s="42"/>
      <c r="AP2076" s="42"/>
      <c r="AQ2076" s="42"/>
      <c r="AR2076" s="42"/>
      <c r="AS2076" s="42"/>
      <c r="AT2076" s="42"/>
      <c r="AU2076" s="41"/>
      <c r="AV2076" s="42"/>
      <c r="AZ2076" s="43"/>
      <c r="BA2076" s="43"/>
      <c r="BB2076" s="43"/>
      <c r="BC2076" s="43"/>
      <c r="BD2076" s="43"/>
    </row>
    <row r="2077" spans="2:56" s="15" customFormat="1" ht="15.75">
      <c r="B2077" s="45"/>
      <c r="C2077" s="45"/>
      <c r="D2077" s="46"/>
      <c r="E2077" s="46"/>
      <c r="K2077" s="47"/>
      <c r="AH2077" s="42"/>
      <c r="AI2077" s="42"/>
      <c r="AJ2077" s="42"/>
      <c r="AK2077" s="42"/>
      <c r="AL2077" s="42"/>
      <c r="AM2077" s="42"/>
      <c r="AN2077" s="42"/>
      <c r="AO2077" s="42"/>
      <c r="AP2077" s="42"/>
      <c r="AQ2077" s="42"/>
      <c r="AR2077" s="42"/>
      <c r="AS2077" s="42"/>
      <c r="AT2077" s="42"/>
      <c r="AU2077" s="41"/>
      <c r="AV2077" s="42"/>
      <c r="AZ2077" s="43"/>
      <c r="BA2077" s="43"/>
      <c r="BB2077" s="43"/>
      <c r="BC2077" s="43"/>
      <c r="BD2077" s="43"/>
    </row>
    <row r="2078" spans="2:56" s="15" customFormat="1" ht="15.75">
      <c r="B2078" s="45"/>
      <c r="C2078" s="45"/>
      <c r="D2078" s="46"/>
      <c r="E2078" s="46"/>
      <c r="K2078" s="47"/>
      <c r="AH2078" s="42"/>
      <c r="AI2078" s="42"/>
      <c r="AJ2078" s="42"/>
      <c r="AK2078" s="42"/>
      <c r="AL2078" s="42"/>
      <c r="AM2078" s="42"/>
      <c r="AN2078" s="42"/>
      <c r="AO2078" s="42"/>
      <c r="AP2078" s="42"/>
      <c r="AQ2078" s="42"/>
      <c r="AR2078" s="42"/>
      <c r="AS2078" s="42"/>
      <c r="AT2078" s="42"/>
      <c r="AU2078" s="41"/>
      <c r="AV2078" s="42"/>
      <c r="AZ2078" s="43"/>
      <c r="BA2078" s="43"/>
      <c r="BB2078" s="43"/>
      <c r="BC2078" s="43"/>
      <c r="BD2078" s="43"/>
    </row>
    <row r="2079" spans="2:56" s="15" customFormat="1" ht="15.75">
      <c r="B2079" s="45"/>
      <c r="C2079" s="45"/>
      <c r="D2079" s="46"/>
      <c r="E2079" s="46"/>
      <c r="K2079" s="47"/>
      <c r="AH2079" s="42"/>
      <c r="AI2079" s="42"/>
      <c r="AJ2079" s="42"/>
      <c r="AK2079" s="42"/>
      <c r="AL2079" s="42"/>
      <c r="AM2079" s="42"/>
      <c r="AN2079" s="42"/>
      <c r="AO2079" s="42"/>
      <c r="AP2079" s="42"/>
      <c r="AQ2079" s="42"/>
      <c r="AR2079" s="42"/>
      <c r="AS2079" s="42"/>
      <c r="AT2079" s="42"/>
      <c r="AU2079" s="41"/>
      <c r="AV2079" s="42"/>
      <c r="AZ2079" s="43"/>
      <c r="BA2079" s="43"/>
      <c r="BB2079" s="43"/>
      <c r="BC2079" s="43"/>
      <c r="BD2079" s="43"/>
    </row>
    <row r="2080" spans="2:56" s="15" customFormat="1" ht="15.75">
      <c r="B2080" s="45"/>
      <c r="C2080" s="45"/>
      <c r="D2080" s="46"/>
      <c r="E2080" s="46"/>
      <c r="K2080" s="47"/>
      <c r="AH2080" s="42"/>
      <c r="AI2080" s="42"/>
      <c r="AJ2080" s="42"/>
      <c r="AK2080" s="42"/>
      <c r="AL2080" s="42"/>
      <c r="AM2080" s="42"/>
      <c r="AN2080" s="42"/>
      <c r="AO2080" s="42"/>
      <c r="AP2080" s="42"/>
      <c r="AQ2080" s="42"/>
      <c r="AR2080" s="42"/>
      <c r="AS2080" s="42"/>
      <c r="AT2080" s="42"/>
      <c r="AU2080" s="41"/>
      <c r="AV2080" s="42"/>
      <c r="AZ2080" s="43"/>
      <c r="BA2080" s="43"/>
      <c r="BB2080" s="43"/>
      <c r="BC2080" s="43"/>
      <c r="BD2080" s="43"/>
    </row>
    <row r="2081" spans="2:56" s="15" customFormat="1" ht="15.75">
      <c r="B2081" s="45"/>
      <c r="C2081" s="45"/>
      <c r="D2081" s="46"/>
      <c r="E2081" s="46"/>
      <c r="K2081" s="47"/>
      <c r="AH2081" s="42"/>
      <c r="AI2081" s="42"/>
      <c r="AJ2081" s="42"/>
      <c r="AK2081" s="42"/>
      <c r="AL2081" s="42"/>
      <c r="AM2081" s="42"/>
      <c r="AN2081" s="42"/>
      <c r="AO2081" s="42"/>
      <c r="AP2081" s="42"/>
      <c r="AQ2081" s="42"/>
      <c r="AR2081" s="42"/>
      <c r="AS2081" s="42"/>
      <c r="AT2081" s="42"/>
      <c r="AU2081" s="41"/>
      <c r="AV2081" s="42"/>
      <c r="AZ2081" s="43"/>
      <c r="BA2081" s="43"/>
      <c r="BB2081" s="43"/>
      <c r="BC2081" s="43"/>
      <c r="BD2081" s="43"/>
    </row>
    <row r="2082" spans="2:56" s="15" customFormat="1" ht="15.75">
      <c r="B2082" s="45"/>
      <c r="C2082" s="45"/>
      <c r="D2082" s="46"/>
      <c r="E2082" s="46"/>
      <c r="K2082" s="47"/>
      <c r="AH2082" s="42"/>
      <c r="AI2082" s="42"/>
      <c r="AJ2082" s="42"/>
      <c r="AK2082" s="42"/>
      <c r="AL2082" s="42"/>
      <c r="AM2082" s="42"/>
      <c r="AN2082" s="42"/>
      <c r="AO2082" s="42"/>
      <c r="AP2082" s="42"/>
      <c r="AQ2082" s="42"/>
      <c r="AR2082" s="42"/>
      <c r="AS2082" s="42"/>
      <c r="AT2082" s="42"/>
      <c r="AU2082" s="41"/>
      <c r="AV2082" s="42"/>
      <c r="AZ2082" s="43"/>
      <c r="BA2082" s="43"/>
      <c r="BB2082" s="43"/>
      <c r="BC2082" s="43"/>
      <c r="BD2082" s="43"/>
    </row>
    <row r="2083" spans="2:56" s="15" customFormat="1" ht="15.75">
      <c r="B2083" s="45"/>
      <c r="C2083" s="45"/>
      <c r="D2083" s="46"/>
      <c r="E2083" s="46"/>
      <c r="K2083" s="47"/>
      <c r="AH2083" s="42"/>
      <c r="AI2083" s="42"/>
      <c r="AJ2083" s="42"/>
      <c r="AK2083" s="42"/>
      <c r="AL2083" s="42"/>
      <c r="AM2083" s="42"/>
      <c r="AN2083" s="42"/>
      <c r="AO2083" s="42"/>
      <c r="AP2083" s="42"/>
      <c r="AQ2083" s="42"/>
      <c r="AR2083" s="42"/>
      <c r="AS2083" s="42"/>
      <c r="AT2083" s="42"/>
      <c r="AU2083" s="41"/>
      <c r="AV2083" s="42"/>
      <c r="AZ2083" s="43"/>
      <c r="BA2083" s="43"/>
      <c r="BB2083" s="43"/>
      <c r="BC2083" s="43"/>
      <c r="BD2083" s="43"/>
    </row>
    <row r="2084" spans="2:56" s="15" customFormat="1" ht="15.75">
      <c r="B2084" s="45"/>
      <c r="C2084" s="45"/>
      <c r="D2084" s="46"/>
      <c r="E2084" s="46"/>
      <c r="K2084" s="47"/>
      <c r="AH2084" s="42"/>
      <c r="AI2084" s="42"/>
      <c r="AJ2084" s="42"/>
      <c r="AK2084" s="42"/>
      <c r="AL2084" s="42"/>
      <c r="AM2084" s="42"/>
      <c r="AN2084" s="42"/>
      <c r="AO2084" s="42"/>
      <c r="AP2084" s="42"/>
      <c r="AQ2084" s="42"/>
      <c r="AR2084" s="42"/>
      <c r="AS2084" s="42"/>
      <c r="AT2084" s="42"/>
      <c r="AU2084" s="41"/>
      <c r="AV2084" s="42"/>
      <c r="AZ2084" s="43"/>
      <c r="BA2084" s="43"/>
      <c r="BB2084" s="43"/>
      <c r="BC2084" s="43"/>
      <c r="BD2084" s="43"/>
    </row>
    <row r="2085" spans="2:56" s="15" customFormat="1" ht="15.75">
      <c r="B2085" s="45"/>
      <c r="C2085" s="45"/>
      <c r="D2085" s="46"/>
      <c r="E2085" s="46"/>
      <c r="K2085" s="47"/>
      <c r="AH2085" s="42"/>
      <c r="AI2085" s="42"/>
      <c r="AJ2085" s="42"/>
      <c r="AK2085" s="42"/>
      <c r="AL2085" s="42"/>
      <c r="AM2085" s="42"/>
      <c r="AN2085" s="42"/>
      <c r="AO2085" s="42"/>
      <c r="AP2085" s="42"/>
      <c r="AQ2085" s="42"/>
      <c r="AR2085" s="42"/>
      <c r="AS2085" s="42"/>
      <c r="AT2085" s="42"/>
      <c r="AU2085" s="41"/>
      <c r="AV2085" s="42"/>
      <c r="AZ2085" s="43"/>
      <c r="BA2085" s="43"/>
      <c r="BB2085" s="43"/>
      <c r="BC2085" s="43"/>
      <c r="BD2085" s="43"/>
    </row>
    <row r="2086" spans="2:56" s="15" customFormat="1" ht="15.75">
      <c r="B2086" s="45"/>
      <c r="C2086" s="45"/>
      <c r="D2086" s="46"/>
      <c r="E2086" s="46"/>
      <c r="K2086" s="47"/>
      <c r="AH2086" s="42"/>
      <c r="AI2086" s="42"/>
      <c r="AJ2086" s="42"/>
      <c r="AK2086" s="42"/>
      <c r="AL2086" s="42"/>
      <c r="AM2086" s="42"/>
      <c r="AN2086" s="42"/>
      <c r="AO2086" s="42"/>
      <c r="AP2086" s="42"/>
      <c r="AQ2086" s="42"/>
      <c r="AR2086" s="42"/>
      <c r="AS2086" s="42"/>
      <c r="AT2086" s="42"/>
      <c r="AU2086" s="41"/>
      <c r="AV2086" s="42"/>
      <c r="AZ2086" s="43"/>
      <c r="BA2086" s="43"/>
      <c r="BB2086" s="43"/>
      <c r="BC2086" s="43"/>
      <c r="BD2086" s="43"/>
    </row>
    <row r="2087" spans="2:56" s="15" customFormat="1" ht="15.75">
      <c r="B2087" s="45"/>
      <c r="C2087" s="45"/>
      <c r="D2087" s="46"/>
      <c r="E2087" s="46"/>
      <c r="K2087" s="47"/>
      <c r="AH2087" s="42"/>
      <c r="AI2087" s="42"/>
      <c r="AJ2087" s="42"/>
      <c r="AK2087" s="42"/>
      <c r="AL2087" s="42"/>
      <c r="AM2087" s="42"/>
      <c r="AN2087" s="42"/>
      <c r="AO2087" s="42"/>
      <c r="AP2087" s="42"/>
      <c r="AQ2087" s="42"/>
      <c r="AR2087" s="42"/>
      <c r="AS2087" s="42"/>
      <c r="AT2087" s="42"/>
      <c r="AU2087" s="41"/>
      <c r="AV2087" s="42"/>
      <c r="AZ2087" s="43"/>
      <c r="BA2087" s="43"/>
      <c r="BB2087" s="43"/>
      <c r="BC2087" s="43"/>
      <c r="BD2087" s="43"/>
    </row>
    <row r="2088" spans="2:56" s="15" customFormat="1" ht="15.75">
      <c r="B2088" s="45"/>
      <c r="C2088" s="45"/>
      <c r="D2088" s="46"/>
      <c r="E2088" s="46"/>
      <c r="K2088" s="47"/>
      <c r="AH2088" s="42"/>
      <c r="AI2088" s="42"/>
      <c r="AJ2088" s="42"/>
      <c r="AK2088" s="42"/>
      <c r="AL2088" s="42"/>
      <c r="AM2088" s="42"/>
      <c r="AN2088" s="42"/>
      <c r="AO2088" s="42"/>
      <c r="AP2088" s="42"/>
      <c r="AQ2088" s="42"/>
      <c r="AR2088" s="42"/>
      <c r="AS2088" s="42"/>
      <c r="AT2088" s="42"/>
      <c r="AU2088" s="41"/>
      <c r="AV2088" s="42"/>
      <c r="AZ2088" s="43"/>
      <c r="BA2088" s="43"/>
      <c r="BB2088" s="43"/>
      <c r="BC2088" s="43"/>
      <c r="BD2088" s="43"/>
    </row>
    <row r="2089" spans="2:56" s="15" customFormat="1" ht="15.75">
      <c r="B2089" s="45"/>
      <c r="C2089" s="45"/>
      <c r="D2089" s="46"/>
      <c r="E2089" s="46"/>
      <c r="K2089" s="47"/>
      <c r="AH2089" s="42"/>
      <c r="AI2089" s="42"/>
      <c r="AJ2089" s="42"/>
      <c r="AK2089" s="42"/>
      <c r="AL2089" s="42"/>
      <c r="AM2089" s="42"/>
      <c r="AN2089" s="42"/>
      <c r="AO2089" s="42"/>
      <c r="AP2089" s="42"/>
      <c r="AQ2089" s="42"/>
      <c r="AR2089" s="42"/>
      <c r="AS2089" s="42"/>
      <c r="AT2089" s="42"/>
      <c r="AU2089" s="41"/>
      <c r="AV2089" s="42"/>
      <c r="AZ2089" s="43"/>
      <c r="BA2089" s="43"/>
      <c r="BB2089" s="43"/>
      <c r="BC2089" s="43"/>
      <c r="BD2089" s="43"/>
    </row>
    <row r="2090" spans="2:56" s="15" customFormat="1" ht="15.75">
      <c r="B2090" s="45"/>
      <c r="C2090" s="45"/>
      <c r="D2090" s="46"/>
      <c r="E2090" s="46"/>
      <c r="K2090" s="47"/>
      <c r="AH2090" s="42"/>
      <c r="AI2090" s="42"/>
      <c r="AJ2090" s="42"/>
      <c r="AK2090" s="42"/>
      <c r="AL2090" s="42"/>
      <c r="AM2090" s="42"/>
      <c r="AN2090" s="42"/>
      <c r="AO2090" s="42"/>
      <c r="AP2090" s="42"/>
      <c r="AQ2090" s="42"/>
      <c r="AR2090" s="42"/>
      <c r="AS2090" s="42"/>
      <c r="AT2090" s="42"/>
      <c r="AU2090" s="41"/>
      <c r="AV2090" s="42"/>
      <c r="AZ2090" s="43"/>
      <c r="BA2090" s="43"/>
      <c r="BB2090" s="43"/>
      <c r="BC2090" s="43"/>
      <c r="BD2090" s="43"/>
    </row>
    <row r="2091" spans="2:56" s="15" customFormat="1" ht="15.75">
      <c r="B2091" s="45"/>
      <c r="C2091" s="45"/>
      <c r="D2091" s="46"/>
      <c r="E2091" s="46"/>
      <c r="K2091" s="47"/>
      <c r="AH2091" s="42"/>
      <c r="AI2091" s="42"/>
      <c r="AJ2091" s="42"/>
      <c r="AK2091" s="42"/>
      <c r="AL2091" s="42"/>
      <c r="AM2091" s="42"/>
      <c r="AN2091" s="42"/>
      <c r="AO2091" s="42"/>
      <c r="AP2091" s="42"/>
      <c r="AQ2091" s="42"/>
      <c r="AR2091" s="42"/>
      <c r="AS2091" s="42"/>
      <c r="AT2091" s="42"/>
      <c r="AU2091" s="41"/>
      <c r="AV2091" s="42"/>
      <c r="AZ2091" s="43"/>
      <c r="BA2091" s="43"/>
      <c r="BB2091" s="43"/>
      <c r="BC2091" s="43"/>
      <c r="BD2091" s="43"/>
    </row>
    <row r="2092" spans="2:56" s="15" customFormat="1" ht="15.75">
      <c r="B2092" s="45"/>
      <c r="C2092" s="45"/>
      <c r="D2092" s="46"/>
      <c r="E2092" s="46"/>
      <c r="K2092" s="47"/>
      <c r="AH2092" s="42"/>
      <c r="AI2092" s="42"/>
      <c r="AJ2092" s="42"/>
      <c r="AK2092" s="42"/>
      <c r="AL2092" s="42"/>
      <c r="AM2092" s="42"/>
      <c r="AN2092" s="42"/>
      <c r="AO2092" s="42"/>
      <c r="AP2092" s="42"/>
      <c r="AQ2092" s="42"/>
      <c r="AR2092" s="42"/>
      <c r="AS2092" s="42"/>
      <c r="AT2092" s="42"/>
      <c r="AU2092" s="41"/>
      <c r="AV2092" s="42"/>
      <c r="AZ2092" s="43"/>
      <c r="BA2092" s="43"/>
      <c r="BB2092" s="43"/>
      <c r="BC2092" s="43"/>
      <c r="BD2092" s="43"/>
    </row>
    <row r="2093" spans="2:56" s="15" customFormat="1" ht="15.75">
      <c r="B2093" s="45"/>
      <c r="C2093" s="45"/>
      <c r="D2093" s="46"/>
      <c r="E2093" s="46"/>
      <c r="K2093" s="47"/>
      <c r="AH2093" s="42"/>
      <c r="AI2093" s="42"/>
      <c r="AJ2093" s="42"/>
      <c r="AK2093" s="42"/>
      <c r="AL2093" s="42"/>
      <c r="AM2093" s="42"/>
      <c r="AN2093" s="42"/>
      <c r="AO2093" s="42"/>
      <c r="AP2093" s="42"/>
      <c r="AQ2093" s="42"/>
      <c r="AR2093" s="42"/>
      <c r="AS2093" s="42"/>
      <c r="AT2093" s="42"/>
      <c r="AU2093" s="41"/>
      <c r="AV2093" s="42"/>
      <c r="AZ2093" s="43"/>
      <c r="BA2093" s="43"/>
      <c r="BB2093" s="43"/>
      <c r="BC2093" s="43"/>
      <c r="BD2093" s="43"/>
    </row>
    <row r="2094" spans="2:56" s="15" customFormat="1" ht="15.75">
      <c r="B2094" s="45"/>
      <c r="C2094" s="45"/>
      <c r="D2094" s="46"/>
      <c r="E2094" s="46"/>
      <c r="K2094" s="47"/>
      <c r="AH2094" s="42"/>
      <c r="AI2094" s="42"/>
      <c r="AJ2094" s="42"/>
      <c r="AK2094" s="42"/>
      <c r="AL2094" s="42"/>
      <c r="AM2094" s="42"/>
      <c r="AN2094" s="42"/>
      <c r="AO2094" s="42"/>
      <c r="AP2094" s="42"/>
      <c r="AQ2094" s="42"/>
      <c r="AR2094" s="42"/>
      <c r="AS2094" s="42"/>
      <c r="AT2094" s="42"/>
      <c r="AU2094" s="41"/>
      <c r="AV2094" s="42"/>
      <c r="AZ2094" s="43"/>
      <c r="BA2094" s="43"/>
      <c r="BB2094" s="43"/>
      <c r="BC2094" s="43"/>
      <c r="BD2094" s="43"/>
    </row>
    <row r="2095" spans="2:56" s="15" customFormat="1" ht="15.75">
      <c r="B2095" s="45"/>
      <c r="C2095" s="45"/>
      <c r="D2095" s="46"/>
      <c r="E2095" s="46"/>
      <c r="K2095" s="47"/>
      <c r="AH2095" s="42"/>
      <c r="AI2095" s="42"/>
      <c r="AJ2095" s="42"/>
      <c r="AK2095" s="42"/>
      <c r="AL2095" s="42"/>
      <c r="AM2095" s="42"/>
      <c r="AN2095" s="42"/>
      <c r="AO2095" s="42"/>
      <c r="AP2095" s="42"/>
      <c r="AQ2095" s="42"/>
      <c r="AR2095" s="42"/>
      <c r="AS2095" s="42"/>
      <c r="AT2095" s="42"/>
      <c r="AU2095" s="41"/>
      <c r="AV2095" s="42"/>
      <c r="AZ2095" s="43"/>
      <c r="BA2095" s="43"/>
      <c r="BB2095" s="43"/>
      <c r="BC2095" s="43"/>
      <c r="BD2095" s="43"/>
    </row>
    <row r="2096" spans="2:56" s="15" customFormat="1" ht="15.75">
      <c r="B2096" s="45"/>
      <c r="C2096" s="45"/>
      <c r="D2096" s="46"/>
      <c r="E2096" s="46"/>
      <c r="K2096" s="47"/>
      <c r="AH2096" s="42"/>
      <c r="AI2096" s="42"/>
      <c r="AJ2096" s="42"/>
      <c r="AK2096" s="42"/>
      <c r="AL2096" s="42"/>
      <c r="AM2096" s="42"/>
      <c r="AN2096" s="42"/>
      <c r="AO2096" s="42"/>
      <c r="AP2096" s="42"/>
      <c r="AQ2096" s="42"/>
      <c r="AR2096" s="42"/>
      <c r="AS2096" s="42"/>
      <c r="AT2096" s="42"/>
      <c r="AU2096" s="41"/>
      <c r="AV2096" s="42"/>
      <c r="AZ2096" s="43"/>
      <c r="BA2096" s="43"/>
      <c r="BB2096" s="43"/>
      <c r="BC2096" s="43"/>
      <c r="BD2096" s="43"/>
    </row>
    <row r="2097" spans="2:56" s="15" customFormat="1" ht="15.75">
      <c r="B2097" s="45"/>
      <c r="C2097" s="45"/>
      <c r="D2097" s="46"/>
      <c r="E2097" s="46"/>
      <c r="K2097" s="47"/>
      <c r="AH2097" s="42"/>
      <c r="AI2097" s="42"/>
      <c r="AJ2097" s="42"/>
      <c r="AK2097" s="42"/>
      <c r="AL2097" s="42"/>
      <c r="AM2097" s="42"/>
      <c r="AN2097" s="42"/>
      <c r="AO2097" s="42"/>
      <c r="AP2097" s="42"/>
      <c r="AQ2097" s="42"/>
      <c r="AR2097" s="42"/>
      <c r="AS2097" s="42"/>
      <c r="AT2097" s="42"/>
      <c r="AU2097" s="41"/>
      <c r="AV2097" s="42"/>
      <c r="AZ2097" s="43"/>
      <c r="BA2097" s="43"/>
      <c r="BB2097" s="43"/>
      <c r="BC2097" s="43"/>
      <c r="BD2097" s="43"/>
    </row>
    <row r="2098" spans="2:56" s="15" customFormat="1" ht="15.75">
      <c r="B2098" s="45"/>
      <c r="C2098" s="45"/>
      <c r="D2098" s="46"/>
      <c r="E2098" s="46"/>
      <c r="K2098" s="47"/>
      <c r="AH2098" s="42"/>
      <c r="AI2098" s="42"/>
      <c r="AJ2098" s="42"/>
      <c r="AK2098" s="42"/>
      <c r="AL2098" s="42"/>
      <c r="AM2098" s="42"/>
      <c r="AN2098" s="42"/>
      <c r="AO2098" s="42"/>
      <c r="AP2098" s="42"/>
      <c r="AQ2098" s="42"/>
      <c r="AR2098" s="42"/>
      <c r="AS2098" s="42"/>
      <c r="AT2098" s="42"/>
      <c r="AU2098" s="41"/>
      <c r="AV2098" s="42"/>
      <c r="AZ2098" s="43"/>
      <c r="BA2098" s="43"/>
      <c r="BB2098" s="43"/>
      <c r="BC2098" s="43"/>
      <c r="BD2098" s="43"/>
    </row>
    <row r="2099" spans="2:56" s="15" customFormat="1" ht="15.75">
      <c r="B2099" s="45"/>
      <c r="C2099" s="45"/>
      <c r="D2099" s="46"/>
      <c r="E2099" s="46"/>
      <c r="K2099" s="47"/>
      <c r="AH2099" s="42"/>
      <c r="AI2099" s="42"/>
      <c r="AJ2099" s="42"/>
      <c r="AK2099" s="42"/>
      <c r="AL2099" s="42"/>
      <c r="AM2099" s="42"/>
      <c r="AN2099" s="42"/>
      <c r="AO2099" s="42"/>
      <c r="AP2099" s="42"/>
      <c r="AQ2099" s="42"/>
      <c r="AR2099" s="42"/>
      <c r="AS2099" s="42"/>
      <c r="AT2099" s="42"/>
      <c r="AU2099" s="41"/>
      <c r="AV2099" s="42"/>
      <c r="AZ2099" s="43"/>
      <c r="BA2099" s="43"/>
      <c r="BB2099" s="43"/>
      <c r="BC2099" s="43"/>
      <c r="BD2099" s="43"/>
    </row>
    <row r="2100" spans="2:56" s="15" customFormat="1" ht="15.75">
      <c r="B2100" s="45"/>
      <c r="C2100" s="45"/>
      <c r="D2100" s="46"/>
      <c r="E2100" s="46"/>
      <c r="K2100" s="47"/>
      <c r="AH2100" s="42"/>
      <c r="AI2100" s="42"/>
      <c r="AJ2100" s="42"/>
      <c r="AK2100" s="42"/>
      <c r="AL2100" s="42"/>
      <c r="AM2100" s="42"/>
      <c r="AN2100" s="42"/>
      <c r="AO2100" s="42"/>
      <c r="AP2100" s="42"/>
      <c r="AQ2100" s="42"/>
      <c r="AR2100" s="42"/>
      <c r="AS2100" s="42"/>
      <c r="AT2100" s="42"/>
      <c r="AU2100" s="41"/>
      <c r="AV2100" s="42"/>
      <c r="AZ2100" s="43"/>
      <c r="BA2100" s="43"/>
      <c r="BB2100" s="43"/>
      <c r="BC2100" s="43"/>
      <c r="BD2100" s="43"/>
    </row>
    <row r="2101" spans="2:56" s="15" customFormat="1" ht="15.75">
      <c r="B2101" s="45"/>
      <c r="C2101" s="45"/>
      <c r="D2101" s="46"/>
      <c r="E2101" s="46"/>
      <c r="K2101" s="47"/>
      <c r="AH2101" s="42"/>
      <c r="AI2101" s="42"/>
      <c r="AJ2101" s="42"/>
      <c r="AK2101" s="42"/>
      <c r="AL2101" s="42"/>
      <c r="AM2101" s="42"/>
      <c r="AN2101" s="42"/>
      <c r="AO2101" s="42"/>
      <c r="AP2101" s="42"/>
      <c r="AQ2101" s="42"/>
      <c r="AR2101" s="42"/>
      <c r="AS2101" s="42"/>
      <c r="AT2101" s="42"/>
      <c r="AU2101" s="41"/>
      <c r="AV2101" s="42"/>
      <c r="AZ2101" s="43"/>
      <c r="BA2101" s="43"/>
      <c r="BB2101" s="43"/>
      <c r="BC2101" s="43"/>
      <c r="BD2101" s="43"/>
    </row>
    <row r="2102" spans="2:56" s="15" customFormat="1" ht="15.75">
      <c r="B2102" s="45"/>
      <c r="C2102" s="45"/>
      <c r="D2102" s="46"/>
      <c r="E2102" s="46"/>
      <c r="K2102" s="47"/>
      <c r="AH2102" s="42"/>
      <c r="AI2102" s="42"/>
      <c r="AJ2102" s="42"/>
      <c r="AK2102" s="42"/>
      <c r="AL2102" s="42"/>
      <c r="AM2102" s="42"/>
      <c r="AN2102" s="42"/>
      <c r="AO2102" s="42"/>
      <c r="AP2102" s="42"/>
      <c r="AQ2102" s="42"/>
      <c r="AR2102" s="42"/>
      <c r="AS2102" s="42"/>
      <c r="AT2102" s="42"/>
      <c r="AU2102" s="41"/>
      <c r="AV2102" s="42"/>
      <c r="AZ2102" s="43"/>
      <c r="BA2102" s="43"/>
      <c r="BB2102" s="43"/>
      <c r="BC2102" s="43"/>
      <c r="BD2102" s="43"/>
    </row>
    <row r="2103" spans="2:56" s="15" customFormat="1" ht="15.75">
      <c r="B2103" s="45"/>
      <c r="C2103" s="45"/>
      <c r="D2103" s="46"/>
      <c r="E2103" s="46"/>
      <c r="K2103" s="47"/>
      <c r="AH2103" s="42"/>
      <c r="AI2103" s="42"/>
      <c r="AJ2103" s="42"/>
      <c r="AK2103" s="42"/>
      <c r="AL2103" s="42"/>
      <c r="AM2103" s="42"/>
      <c r="AN2103" s="42"/>
      <c r="AO2103" s="42"/>
      <c r="AP2103" s="42"/>
      <c r="AQ2103" s="42"/>
      <c r="AR2103" s="42"/>
      <c r="AS2103" s="42"/>
      <c r="AT2103" s="42"/>
      <c r="AU2103" s="41"/>
      <c r="AV2103" s="42"/>
      <c r="AZ2103" s="43"/>
      <c r="BA2103" s="43"/>
      <c r="BB2103" s="43"/>
      <c r="BC2103" s="43"/>
      <c r="BD2103" s="43"/>
    </row>
    <row r="2104" spans="2:56" s="15" customFormat="1" ht="15.75">
      <c r="B2104" s="45"/>
      <c r="C2104" s="45"/>
      <c r="D2104" s="46"/>
      <c r="E2104" s="46"/>
      <c r="K2104" s="47"/>
      <c r="AH2104" s="42"/>
      <c r="AI2104" s="42"/>
      <c r="AJ2104" s="42"/>
      <c r="AK2104" s="42"/>
      <c r="AL2104" s="42"/>
      <c r="AM2104" s="42"/>
      <c r="AN2104" s="42"/>
      <c r="AO2104" s="42"/>
      <c r="AP2104" s="42"/>
      <c r="AQ2104" s="42"/>
      <c r="AR2104" s="42"/>
      <c r="AS2104" s="42"/>
      <c r="AT2104" s="42"/>
      <c r="AU2104" s="41"/>
      <c r="AV2104" s="42"/>
      <c r="AZ2104" s="43"/>
      <c r="BA2104" s="43"/>
      <c r="BB2104" s="43"/>
      <c r="BC2104" s="43"/>
      <c r="BD2104" s="43"/>
    </row>
    <row r="2105" spans="2:56" s="15" customFormat="1" ht="15.75">
      <c r="B2105" s="45"/>
      <c r="C2105" s="45"/>
      <c r="D2105" s="46"/>
      <c r="E2105" s="46"/>
      <c r="K2105" s="47"/>
      <c r="AH2105" s="42"/>
      <c r="AI2105" s="42"/>
      <c r="AJ2105" s="42"/>
      <c r="AK2105" s="42"/>
      <c r="AL2105" s="42"/>
      <c r="AM2105" s="42"/>
      <c r="AN2105" s="42"/>
      <c r="AO2105" s="42"/>
      <c r="AP2105" s="42"/>
      <c r="AQ2105" s="42"/>
      <c r="AR2105" s="42"/>
      <c r="AS2105" s="42"/>
      <c r="AT2105" s="42"/>
      <c r="AU2105" s="41"/>
      <c r="AV2105" s="42"/>
      <c r="AZ2105" s="43"/>
      <c r="BA2105" s="43"/>
      <c r="BB2105" s="43"/>
      <c r="BC2105" s="43"/>
      <c r="BD2105" s="43"/>
    </row>
    <row r="2106" spans="2:56" s="15" customFormat="1" ht="15.75">
      <c r="B2106" s="45"/>
      <c r="C2106" s="45"/>
      <c r="D2106" s="46"/>
      <c r="E2106" s="46"/>
      <c r="K2106" s="47"/>
      <c r="AH2106" s="42"/>
      <c r="AI2106" s="42"/>
      <c r="AJ2106" s="42"/>
      <c r="AK2106" s="42"/>
      <c r="AL2106" s="42"/>
      <c r="AM2106" s="42"/>
      <c r="AN2106" s="42"/>
      <c r="AO2106" s="42"/>
      <c r="AP2106" s="42"/>
      <c r="AQ2106" s="42"/>
      <c r="AR2106" s="42"/>
      <c r="AS2106" s="42"/>
      <c r="AT2106" s="42"/>
      <c r="AU2106" s="41"/>
      <c r="AV2106" s="42"/>
      <c r="AZ2106" s="43"/>
      <c r="BA2106" s="43"/>
      <c r="BB2106" s="43"/>
      <c r="BC2106" s="43"/>
      <c r="BD2106" s="43"/>
    </row>
    <row r="2107" spans="2:56" s="15" customFormat="1" ht="15.75">
      <c r="B2107" s="45"/>
      <c r="C2107" s="45"/>
      <c r="D2107" s="46"/>
      <c r="E2107" s="46"/>
      <c r="K2107" s="47"/>
      <c r="AH2107" s="42"/>
      <c r="AI2107" s="42"/>
      <c r="AJ2107" s="42"/>
      <c r="AK2107" s="42"/>
      <c r="AL2107" s="42"/>
      <c r="AM2107" s="42"/>
      <c r="AN2107" s="42"/>
      <c r="AO2107" s="42"/>
      <c r="AP2107" s="42"/>
      <c r="AQ2107" s="42"/>
      <c r="AR2107" s="42"/>
      <c r="AS2107" s="42"/>
      <c r="AT2107" s="42"/>
      <c r="AU2107" s="41"/>
      <c r="AV2107" s="42"/>
      <c r="AZ2107" s="43"/>
      <c r="BA2107" s="43"/>
      <c r="BB2107" s="43"/>
      <c r="BC2107" s="43"/>
      <c r="BD2107" s="43"/>
    </row>
    <row r="2108" spans="2:56" s="15" customFormat="1" ht="15.75">
      <c r="B2108" s="45"/>
      <c r="C2108" s="45"/>
      <c r="D2108" s="46"/>
      <c r="E2108" s="46"/>
      <c r="K2108" s="47"/>
      <c r="AH2108" s="42"/>
      <c r="AI2108" s="42"/>
      <c r="AJ2108" s="42"/>
      <c r="AK2108" s="42"/>
      <c r="AL2108" s="42"/>
      <c r="AM2108" s="42"/>
      <c r="AN2108" s="42"/>
      <c r="AO2108" s="42"/>
      <c r="AP2108" s="42"/>
      <c r="AQ2108" s="42"/>
      <c r="AR2108" s="42"/>
      <c r="AS2108" s="42"/>
      <c r="AT2108" s="42"/>
      <c r="AU2108" s="41"/>
      <c r="AV2108" s="42"/>
      <c r="AZ2108" s="43"/>
      <c r="BA2108" s="43"/>
      <c r="BB2108" s="43"/>
      <c r="BC2108" s="43"/>
      <c r="BD2108" s="43"/>
    </row>
    <row r="2109" spans="2:56" s="15" customFormat="1" ht="15.75">
      <c r="B2109" s="45"/>
      <c r="C2109" s="45"/>
      <c r="D2109" s="46"/>
      <c r="E2109" s="46"/>
      <c r="K2109" s="47"/>
      <c r="AH2109" s="42"/>
      <c r="AI2109" s="42"/>
      <c r="AJ2109" s="42"/>
      <c r="AK2109" s="42"/>
      <c r="AL2109" s="42"/>
      <c r="AM2109" s="42"/>
      <c r="AN2109" s="42"/>
      <c r="AO2109" s="42"/>
      <c r="AP2109" s="42"/>
      <c r="AQ2109" s="42"/>
      <c r="AR2109" s="42"/>
      <c r="AS2109" s="42"/>
      <c r="AT2109" s="42"/>
      <c r="AU2109" s="41"/>
      <c r="AV2109" s="42"/>
      <c r="AZ2109" s="43"/>
      <c r="BA2109" s="43"/>
      <c r="BB2109" s="43"/>
      <c r="BC2109" s="43"/>
      <c r="BD2109" s="43"/>
    </row>
    <row r="2110" spans="2:56" s="15" customFormat="1" ht="15.75">
      <c r="B2110" s="45"/>
      <c r="C2110" s="45"/>
      <c r="D2110" s="46"/>
      <c r="E2110" s="46"/>
      <c r="K2110" s="47"/>
      <c r="AH2110" s="42"/>
      <c r="AI2110" s="42"/>
      <c r="AJ2110" s="42"/>
      <c r="AK2110" s="42"/>
      <c r="AL2110" s="42"/>
      <c r="AM2110" s="42"/>
      <c r="AN2110" s="42"/>
      <c r="AO2110" s="42"/>
      <c r="AP2110" s="42"/>
      <c r="AQ2110" s="42"/>
      <c r="AR2110" s="42"/>
      <c r="AS2110" s="42"/>
      <c r="AT2110" s="42"/>
      <c r="AU2110" s="41"/>
      <c r="AV2110" s="42"/>
      <c r="AZ2110" s="43"/>
      <c r="BA2110" s="43"/>
      <c r="BB2110" s="43"/>
      <c r="BC2110" s="43"/>
      <c r="BD2110" s="43"/>
    </row>
    <row r="2111" spans="2:56" s="15" customFormat="1" ht="15.75">
      <c r="B2111" s="45"/>
      <c r="C2111" s="45"/>
      <c r="D2111" s="46"/>
      <c r="E2111" s="46"/>
      <c r="K2111" s="47"/>
      <c r="AH2111" s="42"/>
      <c r="AI2111" s="42"/>
      <c r="AJ2111" s="42"/>
      <c r="AK2111" s="42"/>
      <c r="AL2111" s="42"/>
      <c r="AM2111" s="42"/>
      <c r="AN2111" s="42"/>
      <c r="AO2111" s="42"/>
      <c r="AP2111" s="42"/>
      <c r="AQ2111" s="42"/>
      <c r="AR2111" s="42"/>
      <c r="AS2111" s="42"/>
      <c r="AT2111" s="42"/>
      <c r="AU2111" s="41"/>
      <c r="AV2111" s="42"/>
      <c r="AZ2111" s="43"/>
      <c r="BA2111" s="43"/>
      <c r="BB2111" s="43"/>
      <c r="BC2111" s="43"/>
      <c r="BD2111" s="43"/>
    </row>
    <row r="2112" spans="2:56" s="15" customFormat="1" ht="15.75">
      <c r="B2112" s="45"/>
      <c r="C2112" s="45"/>
      <c r="D2112" s="46"/>
      <c r="E2112" s="46"/>
      <c r="K2112" s="47"/>
      <c r="AH2112" s="42"/>
      <c r="AI2112" s="42"/>
      <c r="AJ2112" s="42"/>
      <c r="AK2112" s="42"/>
      <c r="AL2112" s="42"/>
      <c r="AM2112" s="42"/>
      <c r="AN2112" s="42"/>
      <c r="AO2112" s="42"/>
      <c r="AP2112" s="42"/>
      <c r="AQ2112" s="42"/>
      <c r="AR2112" s="42"/>
      <c r="AS2112" s="42"/>
      <c r="AT2112" s="42"/>
      <c r="AU2112" s="41"/>
      <c r="AV2112" s="42"/>
      <c r="AZ2112" s="43"/>
      <c r="BA2112" s="43"/>
      <c r="BB2112" s="43"/>
      <c r="BC2112" s="43"/>
      <c r="BD2112" s="43"/>
    </row>
    <row r="2113" spans="2:56" s="15" customFormat="1" ht="15.75">
      <c r="B2113" s="45"/>
      <c r="C2113" s="45"/>
      <c r="D2113" s="46"/>
      <c r="E2113" s="46"/>
      <c r="K2113" s="47"/>
      <c r="AH2113" s="42"/>
      <c r="AI2113" s="42"/>
      <c r="AJ2113" s="42"/>
      <c r="AK2113" s="42"/>
      <c r="AL2113" s="42"/>
      <c r="AM2113" s="42"/>
      <c r="AN2113" s="42"/>
      <c r="AO2113" s="42"/>
      <c r="AP2113" s="42"/>
      <c r="AQ2113" s="42"/>
      <c r="AR2113" s="42"/>
      <c r="AS2113" s="42"/>
      <c r="AT2113" s="42"/>
      <c r="AU2113" s="41"/>
      <c r="AV2113" s="42"/>
      <c r="AZ2113" s="43"/>
      <c r="BA2113" s="43"/>
      <c r="BB2113" s="43"/>
      <c r="BC2113" s="43"/>
      <c r="BD2113" s="43"/>
    </row>
    <row r="2114" spans="2:56" s="15" customFormat="1" ht="15.75">
      <c r="B2114" s="45"/>
      <c r="C2114" s="45"/>
      <c r="D2114" s="46"/>
      <c r="E2114" s="46"/>
      <c r="K2114" s="47"/>
      <c r="AH2114" s="42"/>
      <c r="AI2114" s="42"/>
      <c r="AJ2114" s="42"/>
      <c r="AK2114" s="42"/>
      <c r="AL2114" s="42"/>
      <c r="AM2114" s="42"/>
      <c r="AN2114" s="42"/>
      <c r="AO2114" s="42"/>
      <c r="AP2114" s="42"/>
      <c r="AQ2114" s="42"/>
      <c r="AR2114" s="42"/>
      <c r="AS2114" s="42"/>
      <c r="AT2114" s="42"/>
      <c r="AU2114" s="41"/>
      <c r="AV2114" s="42"/>
      <c r="AZ2114" s="43"/>
      <c r="BA2114" s="43"/>
      <c r="BB2114" s="43"/>
      <c r="BC2114" s="43"/>
      <c r="BD2114" s="43"/>
    </row>
    <row r="2115" spans="2:56" s="15" customFormat="1" ht="15.75">
      <c r="B2115" s="45"/>
      <c r="C2115" s="45"/>
      <c r="D2115" s="46"/>
      <c r="E2115" s="46"/>
      <c r="K2115" s="47"/>
      <c r="AH2115" s="42"/>
      <c r="AI2115" s="42"/>
      <c r="AJ2115" s="42"/>
      <c r="AK2115" s="42"/>
      <c r="AL2115" s="42"/>
      <c r="AM2115" s="42"/>
      <c r="AN2115" s="42"/>
      <c r="AO2115" s="42"/>
      <c r="AP2115" s="42"/>
      <c r="AQ2115" s="42"/>
      <c r="AR2115" s="42"/>
      <c r="AS2115" s="42"/>
      <c r="AT2115" s="42"/>
      <c r="AU2115" s="41"/>
      <c r="AV2115" s="42"/>
      <c r="AZ2115" s="43"/>
      <c r="BA2115" s="43"/>
      <c r="BB2115" s="43"/>
      <c r="BC2115" s="43"/>
      <c r="BD2115" s="43"/>
    </row>
    <row r="2116" spans="2:56" s="15" customFormat="1" ht="15.75">
      <c r="B2116" s="45"/>
      <c r="C2116" s="45"/>
      <c r="D2116" s="46"/>
      <c r="E2116" s="46"/>
      <c r="K2116" s="47"/>
      <c r="AH2116" s="42"/>
      <c r="AI2116" s="42"/>
      <c r="AJ2116" s="42"/>
      <c r="AK2116" s="42"/>
      <c r="AL2116" s="42"/>
      <c r="AM2116" s="42"/>
      <c r="AN2116" s="42"/>
      <c r="AO2116" s="42"/>
      <c r="AP2116" s="42"/>
      <c r="AQ2116" s="42"/>
      <c r="AR2116" s="42"/>
      <c r="AS2116" s="42"/>
      <c r="AT2116" s="42"/>
      <c r="AU2116" s="41"/>
      <c r="AV2116" s="42"/>
      <c r="AZ2116" s="43"/>
      <c r="BA2116" s="43"/>
      <c r="BB2116" s="43"/>
      <c r="BC2116" s="43"/>
      <c r="BD2116" s="43"/>
    </row>
    <row r="2117" spans="2:56" s="15" customFormat="1" ht="15.75">
      <c r="B2117" s="45"/>
      <c r="C2117" s="45"/>
      <c r="D2117" s="46"/>
      <c r="E2117" s="46"/>
      <c r="K2117" s="47"/>
      <c r="AH2117" s="42"/>
      <c r="AI2117" s="42"/>
      <c r="AJ2117" s="42"/>
      <c r="AK2117" s="42"/>
      <c r="AL2117" s="42"/>
      <c r="AM2117" s="42"/>
      <c r="AN2117" s="42"/>
      <c r="AO2117" s="42"/>
      <c r="AP2117" s="42"/>
      <c r="AQ2117" s="42"/>
      <c r="AR2117" s="42"/>
      <c r="AS2117" s="42"/>
      <c r="AT2117" s="42"/>
      <c r="AU2117" s="41"/>
      <c r="AV2117" s="42"/>
      <c r="AZ2117" s="43"/>
      <c r="BA2117" s="43"/>
      <c r="BB2117" s="43"/>
      <c r="BC2117" s="43"/>
      <c r="BD2117" s="43"/>
    </row>
    <row r="2118" spans="2:56" s="15" customFormat="1" ht="15.75">
      <c r="B2118" s="45"/>
      <c r="C2118" s="45"/>
      <c r="D2118" s="46"/>
      <c r="E2118" s="46"/>
      <c r="K2118" s="47"/>
      <c r="AH2118" s="42"/>
      <c r="AI2118" s="42"/>
      <c r="AJ2118" s="42"/>
      <c r="AK2118" s="42"/>
      <c r="AL2118" s="42"/>
      <c r="AM2118" s="42"/>
      <c r="AN2118" s="42"/>
      <c r="AO2118" s="42"/>
      <c r="AP2118" s="42"/>
      <c r="AQ2118" s="42"/>
      <c r="AR2118" s="42"/>
      <c r="AS2118" s="42"/>
      <c r="AT2118" s="42"/>
      <c r="AU2118" s="41"/>
      <c r="AV2118" s="42"/>
      <c r="AZ2118" s="43"/>
      <c r="BA2118" s="43"/>
      <c r="BB2118" s="43"/>
      <c r="BC2118" s="43"/>
      <c r="BD2118" s="43"/>
    </row>
    <row r="2119" spans="2:56" s="15" customFormat="1" ht="15.75">
      <c r="B2119" s="45"/>
      <c r="C2119" s="45"/>
      <c r="D2119" s="46"/>
      <c r="E2119" s="46"/>
      <c r="K2119" s="47"/>
      <c r="AH2119" s="42"/>
      <c r="AI2119" s="42"/>
      <c r="AJ2119" s="42"/>
      <c r="AK2119" s="42"/>
      <c r="AL2119" s="42"/>
      <c r="AM2119" s="42"/>
      <c r="AN2119" s="42"/>
      <c r="AO2119" s="42"/>
      <c r="AP2119" s="42"/>
      <c r="AQ2119" s="42"/>
      <c r="AR2119" s="42"/>
      <c r="AS2119" s="42"/>
      <c r="AT2119" s="42"/>
      <c r="AU2119" s="41"/>
      <c r="AV2119" s="42"/>
      <c r="AZ2119" s="43"/>
      <c r="BA2119" s="43"/>
      <c r="BB2119" s="43"/>
      <c r="BC2119" s="43"/>
      <c r="BD2119" s="43"/>
    </row>
    <row r="2120" spans="2:56" s="15" customFormat="1" ht="15.75">
      <c r="B2120" s="45"/>
      <c r="C2120" s="45"/>
      <c r="D2120" s="46"/>
      <c r="E2120" s="46"/>
      <c r="K2120" s="47"/>
      <c r="AH2120" s="42"/>
      <c r="AI2120" s="42"/>
      <c r="AJ2120" s="42"/>
      <c r="AK2120" s="42"/>
      <c r="AL2120" s="42"/>
      <c r="AM2120" s="42"/>
      <c r="AN2120" s="42"/>
      <c r="AO2120" s="42"/>
      <c r="AP2120" s="42"/>
      <c r="AQ2120" s="42"/>
      <c r="AR2120" s="42"/>
      <c r="AS2120" s="42"/>
      <c r="AT2120" s="42"/>
      <c r="AU2120" s="41"/>
      <c r="AV2120" s="42"/>
      <c r="AZ2120" s="43"/>
      <c r="BA2120" s="43"/>
      <c r="BB2120" s="43"/>
      <c r="BC2120" s="43"/>
      <c r="BD2120" s="43"/>
    </row>
    <row r="2121" spans="2:56" s="15" customFormat="1" ht="15.75">
      <c r="B2121" s="45"/>
      <c r="C2121" s="45"/>
      <c r="D2121" s="46"/>
      <c r="E2121" s="46"/>
      <c r="K2121" s="47"/>
      <c r="AH2121" s="42"/>
      <c r="AI2121" s="42"/>
      <c r="AJ2121" s="42"/>
      <c r="AK2121" s="42"/>
      <c r="AL2121" s="42"/>
      <c r="AM2121" s="42"/>
      <c r="AN2121" s="42"/>
      <c r="AO2121" s="42"/>
      <c r="AP2121" s="42"/>
      <c r="AQ2121" s="42"/>
      <c r="AR2121" s="42"/>
      <c r="AS2121" s="42"/>
      <c r="AT2121" s="42"/>
      <c r="AU2121" s="41"/>
      <c r="AV2121" s="42"/>
      <c r="AZ2121" s="43"/>
      <c r="BA2121" s="43"/>
      <c r="BB2121" s="43"/>
      <c r="BC2121" s="43"/>
      <c r="BD2121" s="43"/>
    </row>
    <row r="2122" spans="2:56" s="15" customFormat="1" ht="15.75">
      <c r="B2122" s="45"/>
      <c r="C2122" s="45"/>
      <c r="D2122" s="46"/>
      <c r="E2122" s="46"/>
      <c r="K2122" s="47"/>
      <c r="AH2122" s="42"/>
      <c r="AI2122" s="42"/>
      <c r="AJ2122" s="42"/>
      <c r="AK2122" s="42"/>
      <c r="AL2122" s="42"/>
      <c r="AM2122" s="42"/>
      <c r="AN2122" s="42"/>
      <c r="AO2122" s="42"/>
      <c r="AP2122" s="42"/>
      <c r="AQ2122" s="42"/>
      <c r="AR2122" s="42"/>
      <c r="AS2122" s="42"/>
      <c r="AT2122" s="42"/>
      <c r="AU2122" s="41"/>
      <c r="AV2122" s="42"/>
      <c r="AZ2122" s="43"/>
      <c r="BA2122" s="43"/>
      <c r="BB2122" s="43"/>
      <c r="BC2122" s="43"/>
      <c r="BD2122" s="43"/>
    </row>
    <row r="2123" spans="2:56" s="15" customFormat="1" ht="15.75">
      <c r="B2123" s="45"/>
      <c r="C2123" s="45"/>
      <c r="D2123" s="46"/>
      <c r="E2123" s="46"/>
      <c r="K2123" s="47"/>
      <c r="AH2123" s="42"/>
      <c r="AI2123" s="42"/>
      <c r="AJ2123" s="42"/>
      <c r="AK2123" s="42"/>
      <c r="AL2123" s="42"/>
      <c r="AM2123" s="42"/>
      <c r="AN2123" s="42"/>
      <c r="AO2123" s="42"/>
      <c r="AP2123" s="42"/>
      <c r="AQ2123" s="42"/>
      <c r="AR2123" s="42"/>
      <c r="AS2123" s="42"/>
      <c r="AT2123" s="42"/>
      <c r="AU2123" s="41"/>
      <c r="AV2123" s="42"/>
      <c r="AZ2123" s="43"/>
      <c r="BA2123" s="43"/>
      <c r="BB2123" s="43"/>
      <c r="BC2123" s="43"/>
      <c r="BD2123" s="43"/>
    </row>
    <row r="2124" spans="2:56" s="15" customFormat="1" ht="15.75">
      <c r="B2124" s="45"/>
      <c r="C2124" s="45"/>
      <c r="D2124" s="46"/>
      <c r="E2124" s="46"/>
      <c r="K2124" s="47"/>
      <c r="AH2124" s="42"/>
      <c r="AI2124" s="42"/>
      <c r="AJ2124" s="42"/>
      <c r="AK2124" s="42"/>
      <c r="AL2124" s="42"/>
      <c r="AM2124" s="42"/>
      <c r="AN2124" s="42"/>
      <c r="AO2124" s="42"/>
      <c r="AP2124" s="42"/>
      <c r="AQ2124" s="42"/>
      <c r="AR2124" s="42"/>
      <c r="AS2124" s="42"/>
      <c r="AT2124" s="42"/>
      <c r="AU2124" s="41"/>
      <c r="AV2124" s="42"/>
      <c r="AZ2124" s="43"/>
      <c r="BA2124" s="43"/>
      <c r="BB2124" s="43"/>
      <c r="BC2124" s="43"/>
      <c r="BD2124" s="43"/>
    </row>
    <row r="2125" spans="2:56" s="15" customFormat="1" ht="15.75">
      <c r="B2125" s="45"/>
      <c r="C2125" s="45"/>
      <c r="D2125" s="46"/>
      <c r="E2125" s="46"/>
      <c r="K2125" s="47"/>
      <c r="AH2125" s="42"/>
      <c r="AI2125" s="42"/>
      <c r="AJ2125" s="42"/>
      <c r="AK2125" s="42"/>
      <c r="AL2125" s="42"/>
      <c r="AM2125" s="42"/>
      <c r="AN2125" s="42"/>
      <c r="AO2125" s="42"/>
      <c r="AP2125" s="42"/>
      <c r="AQ2125" s="42"/>
      <c r="AR2125" s="42"/>
      <c r="AS2125" s="42"/>
      <c r="AT2125" s="42"/>
      <c r="AU2125" s="41"/>
      <c r="AV2125" s="42"/>
      <c r="AZ2125" s="43"/>
      <c r="BA2125" s="43"/>
      <c r="BB2125" s="43"/>
      <c r="BC2125" s="43"/>
      <c r="BD2125" s="43"/>
    </row>
    <row r="2126" spans="2:56" s="15" customFormat="1" ht="15.75">
      <c r="B2126" s="45"/>
      <c r="C2126" s="45"/>
      <c r="D2126" s="46"/>
      <c r="E2126" s="46"/>
      <c r="K2126" s="47"/>
      <c r="AH2126" s="42"/>
      <c r="AI2126" s="42"/>
      <c r="AJ2126" s="42"/>
      <c r="AK2126" s="42"/>
      <c r="AL2126" s="42"/>
      <c r="AM2126" s="42"/>
      <c r="AN2126" s="42"/>
      <c r="AO2126" s="42"/>
      <c r="AP2126" s="42"/>
      <c r="AQ2126" s="42"/>
      <c r="AR2126" s="42"/>
      <c r="AS2126" s="42"/>
      <c r="AT2126" s="42"/>
      <c r="AU2126" s="41"/>
      <c r="AV2126" s="42"/>
      <c r="AZ2126" s="43"/>
      <c r="BA2126" s="43"/>
      <c r="BB2126" s="43"/>
      <c r="BC2126" s="43"/>
      <c r="BD2126" s="43"/>
    </row>
    <row r="2127" spans="2:56" s="15" customFormat="1" ht="15.75">
      <c r="B2127" s="45"/>
      <c r="C2127" s="45"/>
      <c r="D2127" s="46"/>
      <c r="E2127" s="46"/>
      <c r="K2127" s="47"/>
      <c r="AH2127" s="42"/>
      <c r="AI2127" s="42"/>
      <c r="AJ2127" s="42"/>
      <c r="AK2127" s="42"/>
      <c r="AL2127" s="42"/>
      <c r="AM2127" s="42"/>
      <c r="AN2127" s="42"/>
      <c r="AO2127" s="42"/>
      <c r="AP2127" s="42"/>
      <c r="AQ2127" s="42"/>
      <c r="AR2127" s="42"/>
      <c r="AS2127" s="42"/>
      <c r="AT2127" s="42"/>
      <c r="AU2127" s="41"/>
      <c r="AV2127" s="42"/>
      <c r="AZ2127" s="43"/>
      <c r="BA2127" s="43"/>
      <c r="BB2127" s="43"/>
      <c r="BC2127" s="43"/>
      <c r="BD2127" s="43"/>
    </row>
    <row r="2128" spans="2:56" s="15" customFormat="1" ht="15.75">
      <c r="B2128" s="45"/>
      <c r="C2128" s="45"/>
      <c r="D2128" s="46"/>
      <c r="E2128" s="46"/>
      <c r="K2128" s="47"/>
      <c r="AH2128" s="42"/>
      <c r="AI2128" s="42"/>
      <c r="AJ2128" s="42"/>
      <c r="AK2128" s="42"/>
      <c r="AL2128" s="42"/>
      <c r="AM2128" s="42"/>
      <c r="AN2128" s="42"/>
      <c r="AO2128" s="42"/>
      <c r="AP2128" s="42"/>
      <c r="AQ2128" s="42"/>
      <c r="AR2128" s="42"/>
      <c r="AS2128" s="42"/>
      <c r="AT2128" s="42"/>
      <c r="AU2128" s="41"/>
      <c r="AV2128" s="42"/>
      <c r="AZ2128" s="43"/>
      <c r="BA2128" s="43"/>
      <c r="BB2128" s="43"/>
      <c r="BC2128" s="43"/>
      <c r="BD2128" s="43"/>
    </row>
    <row r="2129" spans="2:56" s="15" customFormat="1" ht="15.75">
      <c r="B2129" s="45"/>
      <c r="C2129" s="45"/>
      <c r="D2129" s="46"/>
      <c r="E2129" s="46"/>
      <c r="K2129" s="47"/>
      <c r="AH2129" s="42"/>
      <c r="AI2129" s="42"/>
      <c r="AJ2129" s="42"/>
      <c r="AK2129" s="42"/>
      <c r="AL2129" s="42"/>
      <c r="AM2129" s="42"/>
      <c r="AN2129" s="42"/>
      <c r="AO2129" s="42"/>
      <c r="AP2129" s="42"/>
      <c r="AQ2129" s="42"/>
      <c r="AR2129" s="42"/>
      <c r="AS2129" s="42"/>
      <c r="AT2129" s="42"/>
      <c r="AU2129" s="41"/>
      <c r="AV2129" s="42"/>
      <c r="AZ2129" s="43"/>
      <c r="BA2129" s="43"/>
      <c r="BB2129" s="43"/>
      <c r="BC2129" s="43"/>
      <c r="BD2129" s="43"/>
    </row>
    <row r="2130" spans="2:56" s="15" customFormat="1" ht="15.75">
      <c r="B2130" s="45"/>
      <c r="C2130" s="45"/>
      <c r="D2130" s="46"/>
      <c r="E2130" s="46"/>
      <c r="K2130" s="47"/>
      <c r="AH2130" s="42"/>
      <c r="AI2130" s="42"/>
      <c r="AJ2130" s="42"/>
      <c r="AK2130" s="42"/>
      <c r="AL2130" s="42"/>
      <c r="AM2130" s="42"/>
      <c r="AN2130" s="42"/>
      <c r="AO2130" s="42"/>
      <c r="AP2130" s="42"/>
      <c r="AQ2130" s="42"/>
      <c r="AR2130" s="42"/>
      <c r="AS2130" s="42"/>
      <c r="AT2130" s="42"/>
      <c r="AU2130" s="41"/>
      <c r="AV2130" s="42"/>
      <c r="AZ2130" s="43"/>
      <c r="BA2130" s="43"/>
      <c r="BB2130" s="43"/>
      <c r="BC2130" s="43"/>
      <c r="BD2130" s="43"/>
    </row>
    <row r="2131" spans="2:56" s="15" customFormat="1" ht="15.75">
      <c r="B2131" s="45"/>
      <c r="C2131" s="45"/>
      <c r="D2131" s="46"/>
      <c r="E2131" s="46"/>
      <c r="K2131" s="47"/>
      <c r="AH2131" s="42"/>
      <c r="AI2131" s="42"/>
      <c r="AJ2131" s="42"/>
      <c r="AK2131" s="42"/>
      <c r="AL2131" s="42"/>
      <c r="AM2131" s="42"/>
      <c r="AN2131" s="42"/>
      <c r="AO2131" s="42"/>
      <c r="AP2131" s="42"/>
      <c r="AQ2131" s="42"/>
      <c r="AR2131" s="42"/>
      <c r="AS2131" s="42"/>
      <c r="AT2131" s="42"/>
      <c r="AU2131" s="41"/>
      <c r="AV2131" s="42"/>
      <c r="AZ2131" s="43"/>
      <c r="BA2131" s="43"/>
      <c r="BB2131" s="43"/>
      <c r="BC2131" s="43"/>
      <c r="BD2131" s="43"/>
    </row>
    <row r="2132" spans="2:56" s="15" customFormat="1" ht="15.75">
      <c r="B2132" s="45"/>
      <c r="C2132" s="45"/>
      <c r="D2132" s="46"/>
      <c r="E2132" s="46"/>
      <c r="K2132" s="47"/>
      <c r="AH2132" s="42"/>
      <c r="AI2132" s="42"/>
      <c r="AJ2132" s="42"/>
      <c r="AK2132" s="42"/>
      <c r="AL2132" s="42"/>
      <c r="AM2132" s="42"/>
      <c r="AN2132" s="42"/>
      <c r="AO2132" s="42"/>
      <c r="AP2132" s="42"/>
      <c r="AQ2132" s="42"/>
      <c r="AR2132" s="42"/>
      <c r="AS2132" s="42"/>
      <c r="AT2132" s="42"/>
      <c r="AU2132" s="41"/>
      <c r="AV2132" s="42"/>
      <c r="AZ2132" s="43"/>
      <c r="BA2132" s="43"/>
      <c r="BB2132" s="43"/>
      <c r="BC2132" s="43"/>
      <c r="BD2132" s="43"/>
    </row>
    <row r="2133" spans="2:56" s="15" customFormat="1" ht="15.75">
      <c r="B2133" s="45"/>
      <c r="C2133" s="45"/>
      <c r="D2133" s="46"/>
      <c r="E2133" s="46"/>
      <c r="K2133" s="47"/>
      <c r="AH2133" s="42"/>
      <c r="AI2133" s="42"/>
      <c r="AJ2133" s="42"/>
      <c r="AK2133" s="42"/>
      <c r="AL2133" s="42"/>
      <c r="AM2133" s="42"/>
      <c r="AN2133" s="42"/>
      <c r="AO2133" s="42"/>
      <c r="AP2133" s="42"/>
      <c r="AQ2133" s="42"/>
      <c r="AR2133" s="42"/>
      <c r="AS2133" s="42"/>
      <c r="AT2133" s="42"/>
      <c r="AU2133" s="41"/>
      <c r="AV2133" s="42"/>
      <c r="AZ2133" s="43"/>
      <c r="BA2133" s="43"/>
      <c r="BB2133" s="43"/>
      <c r="BC2133" s="43"/>
      <c r="BD2133" s="43"/>
    </row>
    <row r="2134" spans="2:56" s="15" customFormat="1" ht="15.75">
      <c r="B2134" s="45"/>
      <c r="C2134" s="45"/>
      <c r="D2134" s="46"/>
      <c r="E2134" s="46"/>
      <c r="K2134" s="47"/>
      <c r="AH2134" s="42"/>
      <c r="AI2134" s="42"/>
      <c r="AJ2134" s="42"/>
      <c r="AK2134" s="42"/>
      <c r="AL2134" s="42"/>
      <c r="AM2134" s="42"/>
      <c r="AN2134" s="42"/>
      <c r="AO2134" s="42"/>
      <c r="AP2134" s="42"/>
      <c r="AQ2134" s="42"/>
      <c r="AR2134" s="42"/>
      <c r="AS2134" s="42"/>
      <c r="AT2134" s="42"/>
      <c r="AU2134" s="41"/>
      <c r="AV2134" s="42"/>
      <c r="AZ2134" s="43"/>
      <c r="BA2134" s="43"/>
      <c r="BB2134" s="43"/>
      <c r="BC2134" s="43"/>
      <c r="BD2134" s="43"/>
    </row>
    <row r="2135" spans="2:56" s="15" customFormat="1" ht="15.75">
      <c r="B2135" s="45"/>
      <c r="C2135" s="45"/>
      <c r="D2135" s="46"/>
      <c r="E2135" s="46"/>
      <c r="K2135" s="47"/>
      <c r="AH2135" s="42"/>
      <c r="AI2135" s="42"/>
      <c r="AJ2135" s="42"/>
      <c r="AK2135" s="42"/>
      <c r="AL2135" s="42"/>
      <c r="AM2135" s="42"/>
      <c r="AN2135" s="42"/>
      <c r="AO2135" s="42"/>
      <c r="AP2135" s="42"/>
      <c r="AQ2135" s="42"/>
      <c r="AR2135" s="42"/>
      <c r="AS2135" s="42"/>
      <c r="AT2135" s="42"/>
      <c r="AU2135" s="41"/>
      <c r="AV2135" s="42"/>
      <c r="AZ2135" s="43"/>
      <c r="BA2135" s="43"/>
      <c r="BB2135" s="43"/>
      <c r="BC2135" s="43"/>
      <c r="BD2135" s="43"/>
    </row>
    <row r="2136" spans="2:56" s="15" customFormat="1" ht="15.75">
      <c r="B2136" s="45"/>
      <c r="C2136" s="45"/>
      <c r="D2136" s="46"/>
      <c r="E2136" s="46"/>
      <c r="K2136" s="47"/>
      <c r="AH2136" s="42"/>
      <c r="AI2136" s="42"/>
      <c r="AJ2136" s="42"/>
      <c r="AK2136" s="42"/>
      <c r="AL2136" s="42"/>
      <c r="AM2136" s="42"/>
      <c r="AN2136" s="42"/>
      <c r="AO2136" s="42"/>
      <c r="AP2136" s="42"/>
      <c r="AQ2136" s="42"/>
      <c r="AR2136" s="42"/>
      <c r="AS2136" s="42"/>
      <c r="AT2136" s="42"/>
      <c r="AU2136" s="41"/>
      <c r="AV2136" s="42"/>
      <c r="AZ2136" s="43"/>
      <c r="BA2136" s="43"/>
      <c r="BB2136" s="43"/>
      <c r="BC2136" s="43"/>
      <c r="BD2136" s="43"/>
    </row>
    <row r="2137" spans="2:56" s="15" customFormat="1" ht="15.75">
      <c r="B2137" s="45"/>
      <c r="C2137" s="45"/>
      <c r="D2137" s="46"/>
      <c r="E2137" s="46"/>
      <c r="K2137" s="47"/>
      <c r="AH2137" s="42"/>
      <c r="AI2137" s="42"/>
      <c r="AJ2137" s="42"/>
      <c r="AK2137" s="42"/>
      <c r="AL2137" s="42"/>
      <c r="AM2137" s="42"/>
      <c r="AN2137" s="42"/>
      <c r="AO2137" s="42"/>
      <c r="AP2137" s="42"/>
      <c r="AQ2137" s="42"/>
      <c r="AR2137" s="42"/>
      <c r="AS2137" s="42"/>
      <c r="AT2137" s="42"/>
      <c r="AU2137" s="41"/>
      <c r="AV2137" s="42"/>
      <c r="AZ2137" s="43"/>
      <c r="BA2137" s="43"/>
      <c r="BB2137" s="43"/>
      <c r="BC2137" s="43"/>
      <c r="BD2137" s="43"/>
    </row>
    <row r="2138" spans="2:56" s="15" customFormat="1" ht="15.75">
      <c r="B2138" s="45"/>
      <c r="C2138" s="45"/>
      <c r="D2138" s="46"/>
      <c r="E2138" s="46"/>
      <c r="K2138" s="47"/>
      <c r="AH2138" s="42"/>
      <c r="AI2138" s="42"/>
      <c r="AJ2138" s="42"/>
      <c r="AK2138" s="42"/>
      <c r="AL2138" s="42"/>
      <c r="AM2138" s="42"/>
      <c r="AN2138" s="42"/>
      <c r="AO2138" s="42"/>
      <c r="AP2138" s="42"/>
      <c r="AQ2138" s="42"/>
      <c r="AR2138" s="42"/>
      <c r="AS2138" s="42"/>
      <c r="AT2138" s="42"/>
      <c r="AU2138" s="41"/>
      <c r="AV2138" s="42"/>
      <c r="AZ2138" s="43"/>
      <c r="BA2138" s="43"/>
      <c r="BB2138" s="43"/>
      <c r="BC2138" s="43"/>
      <c r="BD2138" s="43"/>
    </row>
    <row r="2139" spans="2:56" s="15" customFormat="1" ht="15.75">
      <c r="B2139" s="45"/>
      <c r="C2139" s="45"/>
      <c r="D2139" s="46"/>
      <c r="E2139" s="46"/>
      <c r="K2139" s="47"/>
      <c r="AH2139" s="42"/>
      <c r="AI2139" s="42"/>
      <c r="AJ2139" s="42"/>
      <c r="AK2139" s="42"/>
      <c r="AL2139" s="42"/>
      <c r="AM2139" s="42"/>
      <c r="AN2139" s="42"/>
      <c r="AO2139" s="42"/>
      <c r="AP2139" s="42"/>
      <c r="AQ2139" s="42"/>
      <c r="AR2139" s="42"/>
      <c r="AS2139" s="42"/>
      <c r="AT2139" s="42"/>
      <c r="AU2139" s="41"/>
      <c r="AV2139" s="42"/>
      <c r="AZ2139" s="43"/>
      <c r="BA2139" s="43"/>
      <c r="BB2139" s="43"/>
      <c r="BC2139" s="43"/>
      <c r="BD2139" s="43"/>
    </row>
    <row r="2140" spans="2:56" s="15" customFormat="1" ht="15.75">
      <c r="B2140" s="45"/>
      <c r="C2140" s="45"/>
      <c r="D2140" s="46"/>
      <c r="E2140" s="46"/>
      <c r="K2140" s="47"/>
      <c r="AH2140" s="42"/>
      <c r="AI2140" s="42"/>
      <c r="AJ2140" s="42"/>
      <c r="AK2140" s="42"/>
      <c r="AL2140" s="42"/>
      <c r="AM2140" s="42"/>
      <c r="AN2140" s="42"/>
      <c r="AO2140" s="42"/>
      <c r="AP2140" s="42"/>
      <c r="AQ2140" s="42"/>
      <c r="AR2140" s="42"/>
      <c r="AS2140" s="42"/>
      <c r="AT2140" s="42"/>
      <c r="AU2140" s="41"/>
      <c r="AV2140" s="42"/>
      <c r="AZ2140" s="43"/>
      <c r="BA2140" s="43"/>
      <c r="BB2140" s="43"/>
      <c r="BC2140" s="43"/>
      <c r="BD2140" s="43"/>
    </row>
    <row r="2141" spans="2:56" s="15" customFormat="1" ht="15.75">
      <c r="B2141" s="45"/>
      <c r="C2141" s="45"/>
      <c r="D2141" s="46"/>
      <c r="E2141" s="46"/>
      <c r="K2141" s="47"/>
      <c r="AH2141" s="42"/>
      <c r="AI2141" s="42"/>
      <c r="AJ2141" s="42"/>
      <c r="AK2141" s="42"/>
      <c r="AL2141" s="42"/>
      <c r="AM2141" s="42"/>
      <c r="AN2141" s="42"/>
      <c r="AO2141" s="42"/>
      <c r="AP2141" s="42"/>
      <c r="AQ2141" s="42"/>
      <c r="AR2141" s="42"/>
      <c r="AS2141" s="42"/>
      <c r="AT2141" s="42"/>
      <c r="AU2141" s="41"/>
      <c r="AV2141" s="42"/>
      <c r="AZ2141" s="43"/>
      <c r="BA2141" s="43"/>
      <c r="BB2141" s="43"/>
      <c r="BC2141" s="43"/>
      <c r="BD2141" s="43"/>
    </row>
    <row r="2142" spans="2:56" s="15" customFormat="1" ht="15.75">
      <c r="B2142" s="45"/>
      <c r="C2142" s="45"/>
      <c r="D2142" s="46"/>
      <c r="E2142" s="46"/>
      <c r="K2142" s="47"/>
      <c r="AH2142" s="42"/>
      <c r="AI2142" s="42"/>
      <c r="AJ2142" s="42"/>
      <c r="AK2142" s="42"/>
      <c r="AL2142" s="42"/>
      <c r="AM2142" s="42"/>
      <c r="AN2142" s="42"/>
      <c r="AO2142" s="42"/>
      <c r="AP2142" s="42"/>
      <c r="AQ2142" s="42"/>
      <c r="AR2142" s="42"/>
      <c r="AS2142" s="42"/>
      <c r="AT2142" s="42"/>
      <c r="AU2142" s="41"/>
      <c r="AV2142" s="42"/>
      <c r="AZ2142" s="43"/>
      <c r="BA2142" s="43"/>
      <c r="BB2142" s="43"/>
      <c r="BC2142" s="43"/>
      <c r="BD2142" s="43"/>
    </row>
    <row r="2143" spans="2:56" s="15" customFormat="1" ht="15.75">
      <c r="B2143" s="45"/>
      <c r="C2143" s="45"/>
      <c r="D2143" s="46"/>
      <c r="E2143" s="46"/>
      <c r="K2143" s="47"/>
      <c r="AH2143" s="42"/>
      <c r="AI2143" s="42"/>
      <c r="AJ2143" s="42"/>
      <c r="AK2143" s="42"/>
      <c r="AL2143" s="42"/>
      <c r="AM2143" s="42"/>
      <c r="AN2143" s="42"/>
      <c r="AO2143" s="42"/>
      <c r="AP2143" s="42"/>
      <c r="AQ2143" s="42"/>
      <c r="AR2143" s="42"/>
      <c r="AS2143" s="42"/>
      <c r="AT2143" s="42"/>
      <c r="AU2143" s="41"/>
      <c r="AV2143" s="42"/>
      <c r="AZ2143" s="43"/>
      <c r="BA2143" s="43"/>
      <c r="BB2143" s="43"/>
      <c r="BC2143" s="43"/>
      <c r="BD2143" s="43"/>
    </row>
    <row r="2144" spans="2:56" s="15" customFormat="1" ht="15.75">
      <c r="B2144" s="45"/>
      <c r="C2144" s="45"/>
      <c r="D2144" s="46"/>
      <c r="E2144" s="46"/>
      <c r="K2144" s="47"/>
      <c r="AH2144" s="42"/>
      <c r="AI2144" s="42"/>
      <c r="AJ2144" s="42"/>
      <c r="AK2144" s="42"/>
      <c r="AL2144" s="42"/>
      <c r="AM2144" s="42"/>
      <c r="AN2144" s="42"/>
      <c r="AO2144" s="42"/>
      <c r="AP2144" s="42"/>
      <c r="AQ2144" s="42"/>
      <c r="AR2144" s="42"/>
      <c r="AS2144" s="42"/>
      <c r="AT2144" s="42"/>
      <c r="AU2144" s="41"/>
      <c r="AV2144" s="42"/>
      <c r="AZ2144" s="43"/>
      <c r="BA2144" s="43"/>
      <c r="BB2144" s="43"/>
      <c r="BC2144" s="43"/>
      <c r="BD2144" s="43"/>
    </row>
    <row r="2145" spans="2:56" s="15" customFormat="1" ht="15.75">
      <c r="B2145" s="45"/>
      <c r="C2145" s="45"/>
      <c r="D2145" s="46"/>
      <c r="E2145" s="46"/>
      <c r="K2145" s="47"/>
      <c r="AH2145" s="42"/>
      <c r="AI2145" s="42"/>
      <c r="AJ2145" s="42"/>
      <c r="AK2145" s="42"/>
      <c r="AL2145" s="42"/>
      <c r="AM2145" s="42"/>
      <c r="AN2145" s="42"/>
      <c r="AO2145" s="42"/>
      <c r="AP2145" s="42"/>
      <c r="AQ2145" s="42"/>
      <c r="AR2145" s="42"/>
      <c r="AS2145" s="42"/>
      <c r="AT2145" s="42"/>
      <c r="AU2145" s="41"/>
      <c r="AV2145" s="42"/>
      <c r="AZ2145" s="43"/>
      <c r="BA2145" s="43"/>
      <c r="BB2145" s="43"/>
      <c r="BC2145" s="43"/>
      <c r="BD2145" s="43"/>
    </row>
    <row r="2146" spans="2:56" s="15" customFormat="1" ht="15.75">
      <c r="B2146" s="45"/>
      <c r="C2146" s="45"/>
      <c r="D2146" s="46"/>
      <c r="E2146" s="46"/>
      <c r="K2146" s="47"/>
      <c r="AH2146" s="42"/>
      <c r="AI2146" s="42"/>
      <c r="AJ2146" s="42"/>
      <c r="AK2146" s="42"/>
      <c r="AL2146" s="42"/>
      <c r="AM2146" s="42"/>
      <c r="AN2146" s="42"/>
      <c r="AO2146" s="42"/>
      <c r="AP2146" s="42"/>
      <c r="AQ2146" s="42"/>
      <c r="AR2146" s="42"/>
      <c r="AS2146" s="42"/>
      <c r="AT2146" s="42"/>
      <c r="AU2146" s="41"/>
      <c r="AV2146" s="42"/>
      <c r="AZ2146" s="43"/>
      <c r="BA2146" s="43"/>
      <c r="BB2146" s="43"/>
      <c r="BC2146" s="43"/>
      <c r="BD2146" s="43"/>
    </row>
    <row r="2147" spans="2:56" s="15" customFormat="1" ht="15.75">
      <c r="B2147" s="45"/>
      <c r="C2147" s="45"/>
      <c r="D2147" s="46"/>
      <c r="E2147" s="46"/>
      <c r="K2147" s="47"/>
      <c r="AH2147" s="42"/>
      <c r="AI2147" s="42"/>
      <c r="AJ2147" s="42"/>
      <c r="AK2147" s="42"/>
      <c r="AL2147" s="42"/>
      <c r="AM2147" s="42"/>
      <c r="AN2147" s="42"/>
      <c r="AO2147" s="42"/>
      <c r="AP2147" s="42"/>
      <c r="AQ2147" s="42"/>
      <c r="AR2147" s="42"/>
      <c r="AS2147" s="42"/>
      <c r="AT2147" s="42"/>
      <c r="AU2147" s="41"/>
      <c r="AV2147" s="42"/>
      <c r="AZ2147" s="43"/>
      <c r="BA2147" s="43"/>
      <c r="BB2147" s="43"/>
      <c r="BC2147" s="43"/>
      <c r="BD2147" s="43"/>
    </row>
    <row r="2148" spans="2:56" s="15" customFormat="1" ht="15.75">
      <c r="B2148" s="45"/>
      <c r="C2148" s="45"/>
      <c r="D2148" s="46"/>
      <c r="E2148" s="46"/>
      <c r="K2148" s="47"/>
      <c r="AH2148" s="42"/>
      <c r="AI2148" s="42"/>
      <c r="AJ2148" s="42"/>
      <c r="AK2148" s="42"/>
      <c r="AL2148" s="42"/>
      <c r="AM2148" s="42"/>
      <c r="AN2148" s="42"/>
      <c r="AO2148" s="42"/>
      <c r="AP2148" s="42"/>
      <c r="AQ2148" s="42"/>
      <c r="AR2148" s="42"/>
      <c r="AS2148" s="42"/>
      <c r="AT2148" s="42"/>
      <c r="AU2148" s="41"/>
      <c r="AV2148" s="42"/>
      <c r="AZ2148" s="43"/>
      <c r="BA2148" s="43"/>
      <c r="BB2148" s="43"/>
      <c r="BC2148" s="43"/>
      <c r="BD2148" s="43"/>
    </row>
    <row r="2149" spans="2:56" s="15" customFormat="1" ht="15.75">
      <c r="B2149" s="45"/>
      <c r="C2149" s="45"/>
      <c r="D2149" s="46"/>
      <c r="E2149" s="46"/>
      <c r="K2149" s="47"/>
      <c r="AH2149" s="42"/>
      <c r="AI2149" s="42"/>
      <c r="AJ2149" s="42"/>
      <c r="AK2149" s="42"/>
      <c r="AL2149" s="42"/>
      <c r="AM2149" s="42"/>
      <c r="AN2149" s="42"/>
      <c r="AO2149" s="42"/>
      <c r="AP2149" s="42"/>
      <c r="AQ2149" s="42"/>
      <c r="AR2149" s="42"/>
      <c r="AS2149" s="42"/>
      <c r="AT2149" s="42"/>
      <c r="AU2149" s="41"/>
      <c r="AV2149" s="42"/>
      <c r="AZ2149" s="43"/>
      <c r="BA2149" s="43"/>
      <c r="BB2149" s="43"/>
      <c r="BC2149" s="43"/>
      <c r="BD2149" s="43"/>
    </row>
    <row r="2150" spans="2:56" s="15" customFormat="1" ht="15.75">
      <c r="B2150" s="45"/>
      <c r="C2150" s="45"/>
      <c r="D2150" s="46"/>
      <c r="E2150" s="46"/>
      <c r="K2150" s="47"/>
      <c r="AH2150" s="42"/>
      <c r="AI2150" s="42"/>
      <c r="AJ2150" s="42"/>
      <c r="AK2150" s="42"/>
      <c r="AL2150" s="42"/>
      <c r="AM2150" s="42"/>
      <c r="AN2150" s="42"/>
      <c r="AO2150" s="42"/>
      <c r="AP2150" s="42"/>
      <c r="AQ2150" s="42"/>
      <c r="AR2150" s="42"/>
      <c r="AS2150" s="42"/>
      <c r="AT2150" s="42"/>
      <c r="AU2150" s="41"/>
      <c r="AV2150" s="42"/>
      <c r="AZ2150" s="43"/>
      <c r="BA2150" s="43"/>
      <c r="BB2150" s="43"/>
      <c r="BC2150" s="43"/>
      <c r="BD2150" s="43"/>
    </row>
    <row r="2151" spans="2:56" s="15" customFormat="1" ht="15.75">
      <c r="B2151" s="45"/>
      <c r="C2151" s="45"/>
      <c r="D2151" s="46"/>
      <c r="E2151" s="46"/>
      <c r="K2151" s="47"/>
      <c r="AH2151" s="42"/>
      <c r="AI2151" s="42"/>
      <c r="AJ2151" s="42"/>
      <c r="AK2151" s="42"/>
      <c r="AL2151" s="42"/>
      <c r="AM2151" s="42"/>
      <c r="AN2151" s="42"/>
      <c r="AO2151" s="42"/>
      <c r="AP2151" s="42"/>
      <c r="AQ2151" s="42"/>
      <c r="AR2151" s="42"/>
      <c r="AS2151" s="42"/>
      <c r="AT2151" s="42"/>
      <c r="AU2151" s="41"/>
      <c r="AV2151" s="42"/>
      <c r="AZ2151" s="43"/>
      <c r="BA2151" s="43"/>
      <c r="BB2151" s="43"/>
      <c r="BC2151" s="43"/>
      <c r="BD2151" s="43"/>
    </row>
    <row r="2152" spans="2:56" s="15" customFormat="1" ht="15.75">
      <c r="B2152" s="45"/>
      <c r="C2152" s="45"/>
      <c r="D2152" s="46"/>
      <c r="E2152" s="46"/>
      <c r="K2152" s="47"/>
      <c r="AH2152" s="42"/>
      <c r="AI2152" s="42"/>
      <c r="AJ2152" s="42"/>
      <c r="AK2152" s="42"/>
      <c r="AL2152" s="42"/>
      <c r="AM2152" s="42"/>
      <c r="AN2152" s="42"/>
      <c r="AO2152" s="42"/>
      <c r="AP2152" s="42"/>
      <c r="AQ2152" s="42"/>
      <c r="AR2152" s="42"/>
      <c r="AS2152" s="42"/>
      <c r="AT2152" s="42"/>
      <c r="AU2152" s="41"/>
      <c r="AV2152" s="42"/>
      <c r="AZ2152" s="43"/>
      <c r="BA2152" s="43"/>
      <c r="BB2152" s="43"/>
      <c r="BC2152" s="43"/>
      <c r="BD2152" s="43"/>
    </row>
    <row r="2153" spans="2:56" s="15" customFormat="1" ht="15.75">
      <c r="B2153" s="45"/>
      <c r="C2153" s="45"/>
      <c r="D2153" s="46"/>
      <c r="E2153" s="46"/>
      <c r="K2153" s="47"/>
      <c r="AH2153" s="42"/>
      <c r="AI2153" s="42"/>
      <c r="AJ2153" s="42"/>
      <c r="AK2153" s="42"/>
      <c r="AL2153" s="42"/>
      <c r="AM2153" s="42"/>
      <c r="AN2153" s="42"/>
      <c r="AO2153" s="42"/>
      <c r="AP2153" s="42"/>
      <c r="AQ2153" s="42"/>
      <c r="AR2153" s="42"/>
      <c r="AS2153" s="42"/>
      <c r="AT2153" s="42"/>
      <c r="AU2153" s="41"/>
      <c r="AV2153" s="42"/>
      <c r="AZ2153" s="43"/>
      <c r="BA2153" s="43"/>
      <c r="BB2153" s="43"/>
      <c r="BC2153" s="43"/>
      <c r="BD2153" s="43"/>
    </row>
    <row r="2154" spans="2:56" s="15" customFormat="1" ht="15.75">
      <c r="B2154" s="45"/>
      <c r="C2154" s="45"/>
      <c r="D2154" s="46"/>
      <c r="E2154" s="46"/>
      <c r="K2154" s="47"/>
      <c r="AH2154" s="42"/>
      <c r="AI2154" s="42"/>
      <c r="AJ2154" s="42"/>
      <c r="AK2154" s="42"/>
      <c r="AL2154" s="42"/>
      <c r="AM2154" s="42"/>
      <c r="AN2154" s="42"/>
      <c r="AO2154" s="42"/>
      <c r="AP2154" s="42"/>
      <c r="AQ2154" s="42"/>
      <c r="AR2154" s="42"/>
      <c r="AS2154" s="42"/>
      <c r="AT2154" s="42"/>
      <c r="AU2154" s="41"/>
      <c r="AV2154" s="42"/>
      <c r="AZ2154" s="43"/>
      <c r="BA2154" s="43"/>
      <c r="BB2154" s="43"/>
      <c r="BC2154" s="43"/>
      <c r="BD2154" s="43"/>
    </row>
    <row r="2155" spans="2:56" s="15" customFormat="1" ht="15.75">
      <c r="B2155" s="45"/>
      <c r="C2155" s="45"/>
      <c r="D2155" s="46"/>
      <c r="E2155" s="46"/>
      <c r="K2155" s="47"/>
      <c r="AH2155" s="42"/>
      <c r="AI2155" s="42"/>
      <c r="AJ2155" s="42"/>
      <c r="AK2155" s="42"/>
      <c r="AL2155" s="42"/>
      <c r="AM2155" s="42"/>
      <c r="AN2155" s="42"/>
      <c r="AO2155" s="42"/>
      <c r="AP2155" s="42"/>
      <c r="AQ2155" s="42"/>
      <c r="AR2155" s="42"/>
      <c r="AS2155" s="42"/>
      <c r="AT2155" s="42"/>
      <c r="AU2155" s="41"/>
      <c r="AV2155" s="42"/>
      <c r="AZ2155" s="43"/>
      <c r="BA2155" s="43"/>
      <c r="BB2155" s="43"/>
      <c r="BC2155" s="43"/>
      <c r="BD2155" s="43"/>
    </row>
    <row r="2156" spans="2:56" s="15" customFormat="1" ht="15.75">
      <c r="B2156" s="45"/>
      <c r="C2156" s="45"/>
      <c r="D2156" s="46"/>
      <c r="E2156" s="46"/>
      <c r="K2156" s="47"/>
      <c r="AH2156" s="42"/>
      <c r="AI2156" s="42"/>
      <c r="AJ2156" s="42"/>
      <c r="AK2156" s="42"/>
      <c r="AL2156" s="42"/>
      <c r="AM2156" s="42"/>
      <c r="AN2156" s="42"/>
      <c r="AO2156" s="42"/>
      <c r="AP2156" s="42"/>
      <c r="AQ2156" s="42"/>
      <c r="AR2156" s="42"/>
      <c r="AS2156" s="42"/>
      <c r="AT2156" s="42"/>
      <c r="AU2156" s="41"/>
      <c r="AV2156" s="42"/>
      <c r="AZ2156" s="43"/>
      <c r="BA2156" s="43"/>
      <c r="BB2156" s="43"/>
      <c r="BC2156" s="43"/>
      <c r="BD2156" s="43"/>
    </row>
    <row r="2157" spans="2:56" s="15" customFormat="1" ht="15.75">
      <c r="B2157" s="45"/>
      <c r="C2157" s="45"/>
      <c r="D2157" s="46"/>
      <c r="E2157" s="46"/>
      <c r="K2157" s="47"/>
      <c r="AH2157" s="42"/>
      <c r="AI2157" s="42"/>
      <c r="AJ2157" s="42"/>
      <c r="AK2157" s="42"/>
      <c r="AL2157" s="42"/>
      <c r="AM2157" s="42"/>
      <c r="AN2157" s="42"/>
      <c r="AO2157" s="42"/>
      <c r="AP2157" s="42"/>
      <c r="AQ2157" s="42"/>
      <c r="AR2157" s="42"/>
      <c r="AS2157" s="42"/>
      <c r="AT2157" s="42"/>
      <c r="AU2157" s="41"/>
      <c r="AV2157" s="42"/>
      <c r="AZ2157" s="43"/>
      <c r="BA2157" s="43"/>
      <c r="BB2157" s="43"/>
      <c r="BC2157" s="43"/>
      <c r="BD2157" s="43"/>
    </row>
    <row r="2158" spans="2:56" s="15" customFormat="1" ht="15.75">
      <c r="B2158" s="45"/>
      <c r="C2158" s="45"/>
      <c r="D2158" s="46"/>
      <c r="E2158" s="46"/>
      <c r="K2158" s="47"/>
      <c r="AH2158" s="42"/>
      <c r="AI2158" s="42"/>
      <c r="AJ2158" s="42"/>
      <c r="AK2158" s="42"/>
      <c r="AL2158" s="42"/>
      <c r="AM2158" s="42"/>
      <c r="AN2158" s="42"/>
      <c r="AO2158" s="42"/>
      <c r="AP2158" s="42"/>
      <c r="AQ2158" s="42"/>
      <c r="AR2158" s="42"/>
      <c r="AS2158" s="42"/>
      <c r="AT2158" s="42"/>
      <c r="AU2158" s="41"/>
      <c r="AV2158" s="42"/>
      <c r="AZ2158" s="43"/>
      <c r="BA2158" s="43"/>
      <c r="BB2158" s="43"/>
      <c r="BC2158" s="43"/>
      <c r="BD2158" s="43"/>
    </row>
    <row r="2159" spans="2:56" s="15" customFormat="1" ht="15.75">
      <c r="B2159" s="45"/>
      <c r="C2159" s="45"/>
      <c r="D2159" s="46"/>
      <c r="E2159" s="46"/>
      <c r="K2159" s="47"/>
      <c r="AH2159" s="42"/>
      <c r="AI2159" s="42"/>
      <c r="AJ2159" s="42"/>
      <c r="AK2159" s="42"/>
      <c r="AL2159" s="42"/>
      <c r="AM2159" s="42"/>
      <c r="AN2159" s="42"/>
      <c r="AO2159" s="42"/>
      <c r="AP2159" s="42"/>
      <c r="AQ2159" s="42"/>
      <c r="AR2159" s="42"/>
      <c r="AS2159" s="42"/>
      <c r="AT2159" s="42"/>
      <c r="AU2159" s="41"/>
      <c r="AV2159" s="42"/>
      <c r="AZ2159" s="43"/>
      <c r="BA2159" s="43"/>
      <c r="BB2159" s="43"/>
      <c r="BC2159" s="43"/>
      <c r="BD2159" s="43"/>
    </row>
    <row r="2160" spans="2:56" s="15" customFormat="1" ht="15.75">
      <c r="B2160" s="45"/>
      <c r="C2160" s="45"/>
      <c r="D2160" s="46"/>
      <c r="E2160" s="46"/>
      <c r="K2160" s="47"/>
      <c r="AH2160" s="42"/>
      <c r="AI2160" s="42"/>
      <c r="AJ2160" s="42"/>
      <c r="AK2160" s="42"/>
      <c r="AL2160" s="42"/>
      <c r="AM2160" s="42"/>
      <c r="AN2160" s="42"/>
      <c r="AO2160" s="42"/>
      <c r="AP2160" s="42"/>
      <c r="AQ2160" s="42"/>
      <c r="AR2160" s="42"/>
      <c r="AS2160" s="42"/>
      <c r="AT2160" s="42"/>
      <c r="AU2160" s="41"/>
      <c r="AV2160" s="42"/>
      <c r="AZ2160" s="43"/>
      <c r="BA2160" s="43"/>
      <c r="BB2160" s="43"/>
      <c r="BC2160" s="43"/>
      <c r="BD2160" s="43"/>
    </row>
    <row r="2161" spans="2:56" s="15" customFormat="1" ht="15.75">
      <c r="B2161" s="45"/>
      <c r="C2161" s="45"/>
      <c r="D2161" s="46"/>
      <c r="E2161" s="46"/>
      <c r="K2161" s="47"/>
      <c r="AH2161" s="42"/>
      <c r="AI2161" s="42"/>
      <c r="AJ2161" s="42"/>
      <c r="AK2161" s="42"/>
      <c r="AL2161" s="42"/>
      <c r="AM2161" s="42"/>
      <c r="AN2161" s="42"/>
      <c r="AO2161" s="42"/>
      <c r="AP2161" s="42"/>
      <c r="AQ2161" s="42"/>
      <c r="AR2161" s="42"/>
      <c r="AS2161" s="42"/>
      <c r="AT2161" s="42"/>
      <c r="AU2161" s="41"/>
      <c r="AV2161" s="42"/>
      <c r="AZ2161" s="43"/>
      <c r="BA2161" s="43"/>
      <c r="BB2161" s="43"/>
      <c r="BC2161" s="43"/>
      <c r="BD2161" s="43"/>
    </row>
    <row r="2162" spans="2:56" s="15" customFormat="1" ht="15.75">
      <c r="B2162" s="45"/>
      <c r="C2162" s="45"/>
      <c r="D2162" s="46"/>
      <c r="E2162" s="46"/>
      <c r="K2162" s="47"/>
      <c r="AH2162" s="42"/>
      <c r="AI2162" s="42"/>
      <c r="AJ2162" s="42"/>
      <c r="AK2162" s="42"/>
      <c r="AL2162" s="42"/>
      <c r="AM2162" s="42"/>
      <c r="AN2162" s="42"/>
      <c r="AO2162" s="42"/>
      <c r="AP2162" s="42"/>
      <c r="AQ2162" s="42"/>
      <c r="AR2162" s="42"/>
      <c r="AS2162" s="42"/>
      <c r="AT2162" s="42"/>
      <c r="AU2162" s="41"/>
      <c r="AV2162" s="42"/>
      <c r="AZ2162" s="43"/>
      <c r="BA2162" s="43"/>
      <c r="BB2162" s="43"/>
      <c r="BC2162" s="43"/>
      <c r="BD2162" s="43"/>
    </row>
    <row r="2163" spans="2:56" s="15" customFormat="1" ht="15.75">
      <c r="B2163" s="45"/>
      <c r="C2163" s="45"/>
      <c r="D2163" s="46"/>
      <c r="E2163" s="46"/>
      <c r="K2163" s="47"/>
      <c r="AH2163" s="42"/>
      <c r="AI2163" s="42"/>
      <c r="AJ2163" s="42"/>
      <c r="AK2163" s="42"/>
      <c r="AL2163" s="42"/>
      <c r="AM2163" s="42"/>
      <c r="AN2163" s="42"/>
      <c r="AO2163" s="42"/>
      <c r="AP2163" s="42"/>
      <c r="AQ2163" s="42"/>
      <c r="AR2163" s="42"/>
      <c r="AS2163" s="42"/>
      <c r="AT2163" s="42"/>
      <c r="AU2163" s="41"/>
      <c r="AV2163" s="42"/>
      <c r="AZ2163" s="43"/>
      <c r="BA2163" s="43"/>
      <c r="BB2163" s="43"/>
      <c r="BC2163" s="43"/>
      <c r="BD2163" s="43"/>
    </row>
    <row r="2164" spans="2:56" s="15" customFormat="1" ht="15.75">
      <c r="B2164" s="45"/>
      <c r="C2164" s="45"/>
      <c r="D2164" s="46"/>
      <c r="E2164" s="46"/>
      <c r="K2164" s="47"/>
      <c r="AH2164" s="42"/>
      <c r="AI2164" s="42"/>
      <c r="AJ2164" s="42"/>
      <c r="AK2164" s="42"/>
      <c r="AL2164" s="42"/>
      <c r="AM2164" s="42"/>
      <c r="AN2164" s="42"/>
      <c r="AO2164" s="42"/>
      <c r="AP2164" s="42"/>
      <c r="AQ2164" s="42"/>
      <c r="AR2164" s="42"/>
      <c r="AS2164" s="42"/>
      <c r="AT2164" s="42"/>
      <c r="AU2164" s="41"/>
      <c r="AV2164" s="42"/>
      <c r="AZ2164" s="43"/>
      <c r="BA2164" s="43"/>
      <c r="BB2164" s="43"/>
      <c r="BC2164" s="43"/>
      <c r="BD2164" s="43"/>
    </row>
    <row r="2165" spans="2:56" s="15" customFormat="1" ht="15.75">
      <c r="B2165" s="45"/>
      <c r="C2165" s="45"/>
      <c r="D2165" s="46"/>
      <c r="E2165" s="46"/>
      <c r="K2165" s="47"/>
      <c r="AH2165" s="42"/>
      <c r="AI2165" s="42"/>
      <c r="AJ2165" s="42"/>
      <c r="AK2165" s="42"/>
      <c r="AL2165" s="42"/>
      <c r="AM2165" s="42"/>
      <c r="AN2165" s="42"/>
      <c r="AO2165" s="42"/>
      <c r="AP2165" s="42"/>
      <c r="AQ2165" s="42"/>
      <c r="AR2165" s="42"/>
      <c r="AS2165" s="42"/>
      <c r="AT2165" s="42"/>
      <c r="AU2165" s="41"/>
      <c r="AV2165" s="42"/>
      <c r="AZ2165" s="43"/>
      <c r="BA2165" s="43"/>
      <c r="BB2165" s="43"/>
      <c r="BC2165" s="43"/>
      <c r="BD2165" s="43"/>
    </row>
    <row r="2166" spans="2:56" s="15" customFormat="1" ht="15.75">
      <c r="B2166" s="45"/>
      <c r="C2166" s="45"/>
      <c r="D2166" s="46"/>
      <c r="E2166" s="46"/>
      <c r="K2166" s="47"/>
      <c r="AH2166" s="42"/>
      <c r="AI2166" s="42"/>
      <c r="AJ2166" s="42"/>
      <c r="AK2166" s="42"/>
      <c r="AL2166" s="42"/>
      <c r="AM2166" s="42"/>
      <c r="AN2166" s="42"/>
      <c r="AO2166" s="42"/>
      <c r="AP2166" s="42"/>
      <c r="AQ2166" s="42"/>
      <c r="AR2166" s="42"/>
      <c r="AS2166" s="42"/>
      <c r="AT2166" s="42"/>
      <c r="AU2166" s="41"/>
      <c r="AV2166" s="42"/>
      <c r="AZ2166" s="43"/>
      <c r="BA2166" s="43"/>
      <c r="BB2166" s="43"/>
      <c r="BC2166" s="43"/>
      <c r="BD2166" s="43"/>
    </row>
    <row r="2167" spans="2:56" s="15" customFormat="1" ht="15.75">
      <c r="B2167" s="45"/>
      <c r="C2167" s="45"/>
      <c r="D2167" s="46"/>
      <c r="E2167" s="46"/>
      <c r="K2167" s="47"/>
      <c r="AH2167" s="42"/>
      <c r="AI2167" s="42"/>
      <c r="AJ2167" s="42"/>
      <c r="AK2167" s="42"/>
      <c r="AL2167" s="42"/>
      <c r="AM2167" s="42"/>
      <c r="AN2167" s="42"/>
      <c r="AO2167" s="42"/>
      <c r="AP2167" s="42"/>
      <c r="AQ2167" s="42"/>
      <c r="AR2167" s="42"/>
      <c r="AS2167" s="42"/>
      <c r="AT2167" s="42"/>
      <c r="AU2167" s="41"/>
      <c r="AV2167" s="42"/>
      <c r="AZ2167" s="43"/>
      <c r="BA2167" s="43"/>
      <c r="BB2167" s="43"/>
      <c r="BC2167" s="43"/>
      <c r="BD2167" s="43"/>
    </row>
    <row r="2168" spans="2:56" s="15" customFormat="1" ht="15.75">
      <c r="B2168" s="45"/>
      <c r="C2168" s="45"/>
      <c r="D2168" s="46"/>
      <c r="E2168" s="46"/>
      <c r="K2168" s="47"/>
      <c r="AH2168" s="42"/>
      <c r="AI2168" s="42"/>
      <c r="AJ2168" s="42"/>
      <c r="AK2168" s="42"/>
      <c r="AL2168" s="42"/>
      <c r="AM2168" s="42"/>
      <c r="AN2168" s="42"/>
      <c r="AO2168" s="42"/>
      <c r="AP2168" s="42"/>
      <c r="AQ2168" s="42"/>
      <c r="AR2168" s="42"/>
      <c r="AS2168" s="42"/>
      <c r="AT2168" s="42"/>
      <c r="AU2168" s="41"/>
      <c r="AV2168" s="42"/>
      <c r="AZ2168" s="43"/>
      <c r="BA2168" s="43"/>
      <c r="BB2168" s="43"/>
      <c r="BC2168" s="43"/>
      <c r="BD2168" s="43"/>
    </row>
    <row r="2169" spans="2:56" s="15" customFormat="1" ht="15.75">
      <c r="B2169" s="45"/>
      <c r="C2169" s="45"/>
      <c r="D2169" s="46"/>
      <c r="E2169" s="46"/>
      <c r="K2169" s="47"/>
      <c r="AH2169" s="42"/>
      <c r="AI2169" s="42"/>
      <c r="AJ2169" s="42"/>
      <c r="AK2169" s="42"/>
      <c r="AL2169" s="42"/>
      <c r="AM2169" s="42"/>
      <c r="AN2169" s="42"/>
      <c r="AO2169" s="42"/>
      <c r="AP2169" s="42"/>
      <c r="AQ2169" s="42"/>
      <c r="AR2169" s="42"/>
      <c r="AS2169" s="42"/>
      <c r="AT2169" s="42"/>
      <c r="AU2169" s="41"/>
      <c r="AV2169" s="42"/>
      <c r="AZ2169" s="43"/>
      <c r="BA2169" s="43"/>
      <c r="BB2169" s="43"/>
      <c r="BC2169" s="43"/>
      <c r="BD2169" s="43"/>
    </row>
    <row r="2170" spans="2:56" s="15" customFormat="1" ht="15.75">
      <c r="B2170" s="45"/>
      <c r="C2170" s="45"/>
      <c r="D2170" s="46"/>
      <c r="E2170" s="46"/>
      <c r="K2170" s="47"/>
      <c r="AH2170" s="42"/>
      <c r="AI2170" s="42"/>
      <c r="AJ2170" s="42"/>
      <c r="AK2170" s="42"/>
      <c r="AL2170" s="42"/>
      <c r="AM2170" s="42"/>
      <c r="AN2170" s="42"/>
      <c r="AO2170" s="42"/>
      <c r="AP2170" s="42"/>
      <c r="AQ2170" s="42"/>
      <c r="AR2170" s="42"/>
      <c r="AS2170" s="42"/>
      <c r="AT2170" s="42"/>
      <c r="AU2170" s="41"/>
      <c r="AV2170" s="42"/>
      <c r="AZ2170" s="43"/>
      <c r="BA2170" s="43"/>
      <c r="BB2170" s="43"/>
      <c r="BC2170" s="43"/>
      <c r="BD2170" s="43"/>
    </row>
    <row r="2171" spans="2:56" s="15" customFormat="1" ht="15.75">
      <c r="B2171" s="45"/>
      <c r="C2171" s="45"/>
      <c r="D2171" s="46"/>
      <c r="E2171" s="46"/>
      <c r="K2171" s="47"/>
      <c r="AH2171" s="42"/>
      <c r="AI2171" s="42"/>
      <c r="AJ2171" s="42"/>
      <c r="AK2171" s="42"/>
      <c r="AL2171" s="42"/>
      <c r="AM2171" s="42"/>
      <c r="AN2171" s="42"/>
      <c r="AO2171" s="42"/>
      <c r="AP2171" s="42"/>
      <c r="AQ2171" s="42"/>
      <c r="AR2171" s="42"/>
      <c r="AS2171" s="42"/>
      <c r="AT2171" s="42"/>
      <c r="AU2171" s="41"/>
      <c r="AV2171" s="42"/>
      <c r="AZ2171" s="43"/>
      <c r="BA2171" s="43"/>
      <c r="BB2171" s="43"/>
      <c r="BC2171" s="43"/>
      <c r="BD2171" s="43"/>
    </row>
    <row r="2172" spans="2:56" s="15" customFormat="1" ht="15.75">
      <c r="B2172" s="45"/>
      <c r="C2172" s="45"/>
      <c r="D2172" s="46"/>
      <c r="E2172" s="46"/>
      <c r="K2172" s="47"/>
      <c r="AH2172" s="42"/>
      <c r="AI2172" s="42"/>
      <c r="AJ2172" s="42"/>
      <c r="AK2172" s="42"/>
      <c r="AL2172" s="42"/>
      <c r="AM2172" s="42"/>
      <c r="AN2172" s="42"/>
      <c r="AO2172" s="42"/>
      <c r="AP2172" s="42"/>
      <c r="AQ2172" s="42"/>
      <c r="AR2172" s="42"/>
      <c r="AS2172" s="42"/>
      <c r="AT2172" s="42"/>
      <c r="AU2172" s="41"/>
      <c r="AV2172" s="42"/>
      <c r="AZ2172" s="43"/>
      <c r="BA2172" s="43"/>
      <c r="BB2172" s="43"/>
      <c r="BC2172" s="43"/>
      <c r="BD2172" s="43"/>
    </row>
    <row r="2173" spans="2:56" s="15" customFormat="1" ht="15.75">
      <c r="B2173" s="45"/>
      <c r="C2173" s="45"/>
      <c r="D2173" s="46"/>
      <c r="E2173" s="46"/>
      <c r="K2173" s="47"/>
      <c r="AH2173" s="42"/>
      <c r="AI2173" s="42"/>
      <c r="AJ2173" s="42"/>
      <c r="AK2173" s="42"/>
      <c r="AL2173" s="42"/>
      <c r="AM2173" s="42"/>
      <c r="AN2173" s="42"/>
      <c r="AO2173" s="42"/>
      <c r="AP2173" s="42"/>
      <c r="AQ2173" s="42"/>
      <c r="AR2173" s="42"/>
      <c r="AS2173" s="42"/>
      <c r="AT2173" s="42"/>
      <c r="AU2173" s="41"/>
      <c r="AV2173" s="42"/>
      <c r="AZ2173" s="43"/>
      <c r="BA2173" s="43"/>
      <c r="BB2173" s="43"/>
      <c r="BC2173" s="43"/>
      <c r="BD2173" s="43"/>
    </row>
    <row r="2174" spans="2:56" s="15" customFormat="1" ht="15.75">
      <c r="B2174" s="45"/>
      <c r="C2174" s="45"/>
      <c r="D2174" s="46"/>
      <c r="E2174" s="46"/>
      <c r="K2174" s="47"/>
      <c r="AH2174" s="42"/>
      <c r="AI2174" s="42"/>
      <c r="AJ2174" s="42"/>
      <c r="AK2174" s="42"/>
      <c r="AL2174" s="42"/>
      <c r="AM2174" s="42"/>
      <c r="AN2174" s="42"/>
      <c r="AO2174" s="42"/>
      <c r="AP2174" s="42"/>
      <c r="AQ2174" s="42"/>
      <c r="AR2174" s="42"/>
      <c r="AS2174" s="42"/>
      <c r="AT2174" s="42"/>
      <c r="AU2174" s="41"/>
      <c r="AV2174" s="42"/>
      <c r="AZ2174" s="43"/>
      <c r="BA2174" s="43"/>
      <c r="BB2174" s="43"/>
      <c r="BC2174" s="43"/>
      <c r="BD2174" s="43"/>
    </row>
    <row r="2175" spans="2:56" s="15" customFormat="1" ht="15.75">
      <c r="B2175" s="45"/>
      <c r="C2175" s="45"/>
      <c r="D2175" s="46"/>
      <c r="E2175" s="46"/>
      <c r="K2175" s="47"/>
      <c r="AH2175" s="42"/>
      <c r="AI2175" s="42"/>
      <c r="AJ2175" s="42"/>
      <c r="AK2175" s="42"/>
      <c r="AL2175" s="42"/>
      <c r="AM2175" s="42"/>
      <c r="AN2175" s="42"/>
      <c r="AO2175" s="42"/>
      <c r="AP2175" s="42"/>
      <c r="AQ2175" s="42"/>
      <c r="AR2175" s="42"/>
      <c r="AS2175" s="42"/>
      <c r="AT2175" s="42"/>
      <c r="AU2175" s="41"/>
      <c r="AV2175" s="42"/>
      <c r="AZ2175" s="43"/>
      <c r="BA2175" s="43"/>
      <c r="BB2175" s="43"/>
      <c r="BC2175" s="43"/>
      <c r="BD2175" s="43"/>
    </row>
    <row r="2176" spans="2:56" s="15" customFormat="1" ht="15.75">
      <c r="B2176" s="45"/>
      <c r="C2176" s="45"/>
      <c r="D2176" s="46"/>
      <c r="E2176" s="46"/>
      <c r="K2176" s="47"/>
      <c r="AH2176" s="42"/>
      <c r="AI2176" s="42"/>
      <c r="AJ2176" s="42"/>
      <c r="AK2176" s="42"/>
      <c r="AL2176" s="42"/>
      <c r="AM2176" s="42"/>
      <c r="AN2176" s="42"/>
      <c r="AO2176" s="42"/>
      <c r="AP2176" s="42"/>
      <c r="AQ2176" s="42"/>
      <c r="AR2176" s="42"/>
      <c r="AS2176" s="42"/>
      <c r="AT2176" s="42"/>
      <c r="AU2176" s="41"/>
      <c r="AV2176" s="42"/>
      <c r="AZ2176" s="43"/>
      <c r="BA2176" s="43"/>
      <c r="BB2176" s="43"/>
      <c r="BC2176" s="43"/>
      <c r="BD2176" s="43"/>
    </row>
    <row r="2177" spans="2:56" s="15" customFormat="1" ht="15.75">
      <c r="B2177" s="45"/>
      <c r="C2177" s="45"/>
      <c r="D2177" s="46"/>
      <c r="E2177" s="46"/>
      <c r="K2177" s="47"/>
      <c r="AH2177" s="42"/>
      <c r="AI2177" s="42"/>
      <c r="AJ2177" s="42"/>
      <c r="AK2177" s="42"/>
      <c r="AL2177" s="42"/>
      <c r="AM2177" s="42"/>
      <c r="AN2177" s="42"/>
      <c r="AO2177" s="42"/>
      <c r="AP2177" s="42"/>
      <c r="AQ2177" s="42"/>
      <c r="AR2177" s="42"/>
      <c r="AS2177" s="42"/>
      <c r="AT2177" s="42"/>
      <c r="AU2177" s="41"/>
      <c r="AV2177" s="42"/>
      <c r="AZ2177" s="43"/>
      <c r="BA2177" s="43"/>
      <c r="BB2177" s="43"/>
      <c r="BC2177" s="43"/>
      <c r="BD2177" s="43"/>
    </row>
    <row r="2178" spans="2:56" s="15" customFormat="1" ht="15.75">
      <c r="B2178" s="45"/>
      <c r="C2178" s="45"/>
      <c r="D2178" s="46"/>
      <c r="E2178" s="46"/>
      <c r="K2178" s="47"/>
      <c r="AH2178" s="42"/>
      <c r="AI2178" s="42"/>
      <c r="AJ2178" s="42"/>
      <c r="AK2178" s="42"/>
      <c r="AL2178" s="42"/>
      <c r="AM2178" s="42"/>
      <c r="AN2178" s="42"/>
      <c r="AO2178" s="42"/>
      <c r="AP2178" s="42"/>
      <c r="AQ2178" s="42"/>
      <c r="AR2178" s="42"/>
      <c r="AS2178" s="42"/>
      <c r="AT2178" s="42"/>
      <c r="AU2178" s="41"/>
      <c r="AV2178" s="42"/>
      <c r="AZ2178" s="43"/>
      <c r="BA2178" s="43"/>
      <c r="BB2178" s="43"/>
      <c r="BC2178" s="43"/>
      <c r="BD2178" s="43"/>
    </row>
    <row r="2179" spans="2:56" s="15" customFormat="1" ht="15.75">
      <c r="B2179" s="45"/>
      <c r="C2179" s="45"/>
      <c r="D2179" s="46"/>
      <c r="E2179" s="46"/>
      <c r="K2179" s="47"/>
      <c r="AH2179" s="42"/>
      <c r="AI2179" s="42"/>
      <c r="AJ2179" s="42"/>
      <c r="AK2179" s="42"/>
      <c r="AL2179" s="42"/>
      <c r="AM2179" s="42"/>
      <c r="AN2179" s="42"/>
      <c r="AO2179" s="42"/>
      <c r="AP2179" s="42"/>
      <c r="AQ2179" s="42"/>
      <c r="AR2179" s="42"/>
      <c r="AS2179" s="42"/>
      <c r="AT2179" s="42"/>
      <c r="AU2179" s="41"/>
      <c r="AV2179" s="42"/>
      <c r="AZ2179" s="43"/>
      <c r="BA2179" s="43"/>
      <c r="BB2179" s="43"/>
      <c r="BC2179" s="43"/>
      <c r="BD2179" s="43"/>
    </row>
    <row r="2180" spans="2:56" s="15" customFormat="1" ht="15.75">
      <c r="B2180" s="45"/>
      <c r="C2180" s="45"/>
      <c r="D2180" s="46"/>
      <c r="E2180" s="46"/>
      <c r="K2180" s="47"/>
      <c r="AH2180" s="42"/>
      <c r="AI2180" s="42"/>
      <c r="AJ2180" s="42"/>
      <c r="AK2180" s="42"/>
      <c r="AL2180" s="42"/>
      <c r="AM2180" s="42"/>
      <c r="AN2180" s="42"/>
      <c r="AO2180" s="42"/>
      <c r="AP2180" s="42"/>
      <c r="AQ2180" s="42"/>
      <c r="AR2180" s="42"/>
      <c r="AS2180" s="42"/>
      <c r="AT2180" s="42"/>
      <c r="AU2180" s="41"/>
      <c r="AV2180" s="42"/>
      <c r="AZ2180" s="43"/>
      <c r="BA2180" s="43"/>
      <c r="BB2180" s="43"/>
      <c r="BC2180" s="43"/>
      <c r="BD2180" s="43"/>
    </row>
    <row r="2181" spans="2:56" s="15" customFormat="1" ht="15.75">
      <c r="B2181" s="45"/>
      <c r="C2181" s="45"/>
      <c r="D2181" s="46"/>
      <c r="E2181" s="46"/>
      <c r="K2181" s="47"/>
      <c r="AH2181" s="42"/>
      <c r="AI2181" s="42"/>
      <c r="AJ2181" s="42"/>
      <c r="AK2181" s="42"/>
      <c r="AL2181" s="42"/>
      <c r="AM2181" s="42"/>
      <c r="AN2181" s="42"/>
      <c r="AO2181" s="42"/>
      <c r="AP2181" s="42"/>
      <c r="AQ2181" s="42"/>
      <c r="AR2181" s="42"/>
      <c r="AS2181" s="42"/>
      <c r="AT2181" s="42"/>
      <c r="AU2181" s="41"/>
      <c r="AV2181" s="42"/>
      <c r="AZ2181" s="43"/>
      <c r="BA2181" s="43"/>
      <c r="BB2181" s="43"/>
      <c r="BC2181" s="43"/>
      <c r="BD2181" s="43"/>
    </row>
    <row r="2182" spans="2:56" s="15" customFormat="1" ht="15.75">
      <c r="B2182" s="45"/>
      <c r="C2182" s="45"/>
      <c r="D2182" s="46"/>
      <c r="E2182" s="46"/>
      <c r="K2182" s="47"/>
      <c r="AH2182" s="42"/>
      <c r="AI2182" s="42"/>
      <c r="AJ2182" s="42"/>
      <c r="AK2182" s="42"/>
      <c r="AL2182" s="42"/>
      <c r="AM2182" s="42"/>
      <c r="AN2182" s="42"/>
      <c r="AO2182" s="42"/>
      <c r="AP2182" s="42"/>
      <c r="AQ2182" s="42"/>
      <c r="AR2182" s="42"/>
      <c r="AS2182" s="42"/>
      <c r="AT2182" s="42"/>
      <c r="AU2182" s="41"/>
      <c r="AV2182" s="42"/>
      <c r="AZ2182" s="43"/>
      <c r="BA2182" s="43"/>
      <c r="BB2182" s="43"/>
      <c r="BC2182" s="43"/>
      <c r="BD2182" s="43"/>
    </row>
    <row r="2183" spans="2:56" s="15" customFormat="1" ht="15.75">
      <c r="B2183" s="45"/>
      <c r="C2183" s="45"/>
      <c r="D2183" s="46"/>
      <c r="E2183" s="46"/>
      <c r="K2183" s="47"/>
      <c r="AH2183" s="42"/>
      <c r="AI2183" s="42"/>
      <c r="AJ2183" s="42"/>
      <c r="AK2183" s="42"/>
      <c r="AL2183" s="42"/>
      <c r="AM2183" s="42"/>
      <c r="AN2183" s="42"/>
      <c r="AO2183" s="42"/>
      <c r="AP2183" s="42"/>
      <c r="AQ2183" s="42"/>
      <c r="AR2183" s="42"/>
      <c r="AS2183" s="42"/>
      <c r="AT2183" s="42"/>
      <c r="AU2183" s="41"/>
      <c r="AV2183" s="42"/>
      <c r="AZ2183" s="43"/>
      <c r="BA2183" s="43"/>
      <c r="BB2183" s="43"/>
      <c r="BC2183" s="43"/>
      <c r="BD2183" s="43"/>
    </row>
    <row r="2184" spans="2:56" s="15" customFormat="1" ht="15.75">
      <c r="B2184" s="45"/>
      <c r="C2184" s="45"/>
      <c r="D2184" s="46"/>
      <c r="E2184" s="46"/>
      <c r="K2184" s="47"/>
      <c r="AH2184" s="42"/>
      <c r="AI2184" s="42"/>
      <c r="AJ2184" s="42"/>
      <c r="AK2184" s="42"/>
      <c r="AL2184" s="42"/>
      <c r="AM2184" s="42"/>
      <c r="AN2184" s="42"/>
      <c r="AO2184" s="42"/>
      <c r="AP2184" s="42"/>
      <c r="AQ2184" s="42"/>
      <c r="AR2184" s="42"/>
      <c r="AS2184" s="42"/>
      <c r="AT2184" s="42"/>
      <c r="AU2184" s="41"/>
      <c r="AV2184" s="42"/>
      <c r="AZ2184" s="43"/>
      <c r="BA2184" s="43"/>
      <c r="BB2184" s="43"/>
      <c r="BC2184" s="43"/>
      <c r="BD2184" s="43"/>
    </row>
    <row r="2185" spans="2:56" s="15" customFormat="1" ht="15.75">
      <c r="B2185" s="45"/>
      <c r="C2185" s="45"/>
      <c r="D2185" s="46"/>
      <c r="E2185" s="46"/>
      <c r="K2185" s="47"/>
      <c r="AH2185" s="42"/>
      <c r="AI2185" s="42"/>
      <c r="AJ2185" s="42"/>
      <c r="AK2185" s="42"/>
      <c r="AL2185" s="42"/>
      <c r="AM2185" s="42"/>
      <c r="AN2185" s="42"/>
      <c r="AO2185" s="42"/>
      <c r="AP2185" s="42"/>
      <c r="AQ2185" s="42"/>
      <c r="AR2185" s="42"/>
      <c r="AS2185" s="42"/>
      <c r="AT2185" s="42"/>
      <c r="AU2185" s="41"/>
      <c r="AV2185" s="42"/>
      <c r="AZ2185" s="43"/>
      <c r="BA2185" s="43"/>
      <c r="BB2185" s="43"/>
      <c r="BC2185" s="43"/>
      <c r="BD2185" s="43"/>
    </row>
    <row r="2186" spans="2:56" s="15" customFormat="1" ht="15.75">
      <c r="B2186" s="45"/>
      <c r="C2186" s="45"/>
      <c r="D2186" s="46"/>
      <c r="E2186" s="46"/>
      <c r="K2186" s="47"/>
      <c r="AH2186" s="42"/>
      <c r="AI2186" s="42"/>
      <c r="AJ2186" s="42"/>
      <c r="AK2186" s="42"/>
      <c r="AL2186" s="42"/>
      <c r="AM2186" s="42"/>
      <c r="AN2186" s="42"/>
      <c r="AO2186" s="42"/>
      <c r="AP2186" s="42"/>
      <c r="AQ2186" s="42"/>
      <c r="AR2186" s="42"/>
      <c r="AS2186" s="42"/>
      <c r="AT2186" s="42"/>
      <c r="AU2186" s="41"/>
      <c r="AV2186" s="42"/>
      <c r="AZ2186" s="43"/>
      <c r="BA2186" s="43"/>
      <c r="BB2186" s="43"/>
      <c r="BC2186" s="43"/>
      <c r="BD2186" s="43"/>
    </row>
    <row r="2187" spans="2:56" s="15" customFormat="1" ht="15.75">
      <c r="B2187" s="45"/>
      <c r="C2187" s="45"/>
      <c r="D2187" s="46"/>
      <c r="E2187" s="46"/>
      <c r="K2187" s="47"/>
      <c r="AH2187" s="42"/>
      <c r="AI2187" s="42"/>
      <c r="AJ2187" s="42"/>
      <c r="AK2187" s="42"/>
      <c r="AL2187" s="42"/>
      <c r="AM2187" s="42"/>
      <c r="AN2187" s="42"/>
      <c r="AO2187" s="42"/>
      <c r="AP2187" s="42"/>
      <c r="AQ2187" s="42"/>
      <c r="AR2187" s="42"/>
      <c r="AS2187" s="42"/>
      <c r="AT2187" s="42"/>
      <c r="AU2187" s="41"/>
      <c r="AV2187" s="42"/>
      <c r="AZ2187" s="43"/>
      <c r="BA2187" s="43"/>
      <c r="BB2187" s="43"/>
      <c r="BC2187" s="43"/>
      <c r="BD2187" s="43"/>
    </row>
    <row r="2188" spans="2:56" s="15" customFormat="1" ht="15.75">
      <c r="B2188" s="45"/>
      <c r="C2188" s="45"/>
      <c r="D2188" s="46"/>
      <c r="E2188" s="46"/>
      <c r="K2188" s="47"/>
      <c r="AH2188" s="42"/>
      <c r="AI2188" s="42"/>
      <c r="AJ2188" s="42"/>
      <c r="AK2188" s="42"/>
      <c r="AL2188" s="42"/>
      <c r="AM2188" s="42"/>
      <c r="AN2188" s="42"/>
      <c r="AO2188" s="42"/>
      <c r="AP2188" s="42"/>
      <c r="AQ2188" s="42"/>
      <c r="AR2188" s="42"/>
      <c r="AS2188" s="42"/>
      <c r="AT2188" s="42"/>
      <c r="AU2188" s="41"/>
      <c r="AV2188" s="42"/>
      <c r="AZ2188" s="43"/>
      <c r="BA2188" s="43"/>
      <c r="BB2188" s="43"/>
      <c r="BC2188" s="43"/>
      <c r="BD2188" s="43"/>
    </row>
    <row r="2189" spans="2:56" s="15" customFormat="1" ht="15.75">
      <c r="B2189" s="45"/>
      <c r="C2189" s="45"/>
      <c r="D2189" s="46"/>
      <c r="E2189" s="46"/>
      <c r="K2189" s="47"/>
      <c r="AH2189" s="42"/>
      <c r="AI2189" s="42"/>
      <c r="AJ2189" s="42"/>
      <c r="AK2189" s="42"/>
      <c r="AL2189" s="42"/>
      <c r="AM2189" s="42"/>
      <c r="AN2189" s="42"/>
      <c r="AO2189" s="42"/>
      <c r="AP2189" s="42"/>
      <c r="AQ2189" s="42"/>
      <c r="AR2189" s="42"/>
      <c r="AS2189" s="42"/>
      <c r="AT2189" s="42"/>
      <c r="AU2189" s="41"/>
      <c r="AV2189" s="42"/>
      <c r="AZ2189" s="43"/>
      <c r="BA2189" s="43"/>
      <c r="BB2189" s="43"/>
      <c r="BC2189" s="43"/>
      <c r="BD2189" s="43"/>
    </row>
    <row r="2190" spans="2:56" s="15" customFormat="1" ht="15.75">
      <c r="B2190" s="45"/>
      <c r="C2190" s="45"/>
      <c r="D2190" s="46"/>
      <c r="E2190" s="46"/>
      <c r="K2190" s="47"/>
      <c r="AH2190" s="42"/>
      <c r="AI2190" s="42"/>
      <c r="AJ2190" s="42"/>
      <c r="AK2190" s="42"/>
      <c r="AL2190" s="42"/>
      <c r="AM2190" s="42"/>
      <c r="AN2190" s="42"/>
      <c r="AO2190" s="42"/>
      <c r="AP2190" s="42"/>
      <c r="AQ2190" s="42"/>
      <c r="AR2190" s="42"/>
      <c r="AS2190" s="42"/>
      <c r="AT2190" s="42"/>
      <c r="AU2190" s="41"/>
      <c r="AV2190" s="42"/>
      <c r="AZ2190" s="43"/>
      <c r="BA2190" s="43"/>
      <c r="BB2190" s="43"/>
      <c r="BC2190" s="43"/>
      <c r="BD2190" s="43"/>
    </row>
    <row r="2191" spans="2:56" s="15" customFormat="1" ht="15.75">
      <c r="B2191" s="45"/>
      <c r="C2191" s="45"/>
      <c r="D2191" s="46"/>
      <c r="E2191" s="46"/>
      <c r="K2191" s="47"/>
      <c r="AH2191" s="42"/>
      <c r="AI2191" s="42"/>
      <c r="AJ2191" s="42"/>
      <c r="AK2191" s="42"/>
      <c r="AL2191" s="42"/>
      <c r="AM2191" s="42"/>
      <c r="AN2191" s="42"/>
      <c r="AO2191" s="42"/>
      <c r="AP2191" s="42"/>
      <c r="AQ2191" s="42"/>
      <c r="AR2191" s="42"/>
      <c r="AS2191" s="42"/>
      <c r="AT2191" s="42"/>
      <c r="AU2191" s="41"/>
      <c r="AV2191" s="42"/>
      <c r="AZ2191" s="43"/>
      <c r="BA2191" s="43"/>
      <c r="BB2191" s="43"/>
      <c r="BC2191" s="43"/>
      <c r="BD2191" s="43"/>
    </row>
    <row r="2192" spans="2:56" s="15" customFormat="1" ht="15.75">
      <c r="B2192" s="45"/>
      <c r="C2192" s="45"/>
      <c r="D2192" s="46"/>
      <c r="E2192" s="46"/>
      <c r="K2192" s="47"/>
      <c r="AH2192" s="42"/>
      <c r="AI2192" s="42"/>
      <c r="AJ2192" s="42"/>
      <c r="AK2192" s="42"/>
      <c r="AL2192" s="42"/>
      <c r="AM2192" s="42"/>
      <c r="AN2192" s="42"/>
      <c r="AO2192" s="42"/>
      <c r="AP2192" s="42"/>
      <c r="AQ2192" s="42"/>
      <c r="AR2192" s="42"/>
      <c r="AS2192" s="42"/>
      <c r="AT2192" s="42"/>
      <c r="AU2192" s="41"/>
      <c r="AV2192" s="42"/>
      <c r="AZ2192" s="43"/>
      <c r="BA2192" s="43"/>
      <c r="BB2192" s="43"/>
      <c r="BC2192" s="43"/>
      <c r="BD2192" s="43"/>
    </row>
    <row r="2193" spans="2:56" s="15" customFormat="1" ht="15.75">
      <c r="B2193" s="45"/>
      <c r="C2193" s="45"/>
      <c r="D2193" s="46"/>
      <c r="E2193" s="46"/>
      <c r="K2193" s="47"/>
      <c r="AH2193" s="42"/>
      <c r="AI2193" s="42"/>
      <c r="AJ2193" s="42"/>
      <c r="AK2193" s="42"/>
      <c r="AL2193" s="42"/>
      <c r="AM2193" s="42"/>
      <c r="AN2193" s="42"/>
      <c r="AO2193" s="42"/>
      <c r="AP2193" s="42"/>
      <c r="AQ2193" s="42"/>
      <c r="AR2193" s="42"/>
      <c r="AS2193" s="42"/>
      <c r="AT2193" s="42"/>
      <c r="AU2193" s="41"/>
      <c r="AV2193" s="42"/>
      <c r="AZ2193" s="43"/>
      <c r="BA2193" s="43"/>
      <c r="BB2193" s="43"/>
      <c r="BC2193" s="43"/>
      <c r="BD2193" s="43"/>
    </row>
    <row r="2194" spans="2:56" s="15" customFormat="1" ht="15.75">
      <c r="B2194" s="45"/>
      <c r="C2194" s="45"/>
      <c r="D2194" s="46"/>
      <c r="E2194" s="46"/>
      <c r="K2194" s="47"/>
      <c r="AH2194" s="42"/>
      <c r="AI2194" s="42"/>
      <c r="AJ2194" s="42"/>
      <c r="AK2194" s="42"/>
      <c r="AL2194" s="42"/>
      <c r="AM2194" s="42"/>
      <c r="AN2194" s="42"/>
      <c r="AO2194" s="42"/>
      <c r="AP2194" s="42"/>
      <c r="AQ2194" s="42"/>
      <c r="AR2194" s="42"/>
      <c r="AS2194" s="42"/>
      <c r="AT2194" s="42"/>
      <c r="AU2194" s="41"/>
      <c r="AV2194" s="42"/>
      <c r="AZ2194" s="43"/>
      <c r="BA2194" s="43"/>
      <c r="BB2194" s="43"/>
      <c r="BC2194" s="43"/>
      <c r="BD2194" s="43"/>
    </row>
    <row r="2195" spans="2:56" s="15" customFormat="1" ht="15.75">
      <c r="B2195" s="45"/>
      <c r="C2195" s="45"/>
      <c r="D2195" s="46"/>
      <c r="E2195" s="46"/>
      <c r="K2195" s="47"/>
      <c r="AH2195" s="42"/>
      <c r="AI2195" s="42"/>
      <c r="AJ2195" s="42"/>
      <c r="AK2195" s="42"/>
      <c r="AL2195" s="42"/>
      <c r="AM2195" s="42"/>
      <c r="AN2195" s="42"/>
      <c r="AO2195" s="42"/>
      <c r="AP2195" s="42"/>
      <c r="AQ2195" s="42"/>
      <c r="AR2195" s="42"/>
      <c r="AS2195" s="42"/>
      <c r="AT2195" s="42"/>
      <c r="AU2195" s="41"/>
      <c r="AV2195" s="42"/>
      <c r="AZ2195" s="43"/>
      <c r="BA2195" s="43"/>
      <c r="BB2195" s="43"/>
      <c r="BC2195" s="43"/>
      <c r="BD2195" s="43"/>
    </row>
    <row r="2196" spans="2:56" s="15" customFormat="1" ht="15.75">
      <c r="B2196" s="45"/>
      <c r="C2196" s="45"/>
      <c r="D2196" s="46"/>
      <c r="E2196" s="46"/>
      <c r="K2196" s="47"/>
      <c r="AH2196" s="42"/>
      <c r="AI2196" s="42"/>
      <c r="AJ2196" s="42"/>
      <c r="AK2196" s="42"/>
      <c r="AL2196" s="42"/>
      <c r="AM2196" s="42"/>
      <c r="AN2196" s="42"/>
      <c r="AO2196" s="42"/>
      <c r="AP2196" s="42"/>
      <c r="AQ2196" s="42"/>
      <c r="AR2196" s="42"/>
      <c r="AS2196" s="42"/>
      <c r="AT2196" s="42"/>
      <c r="AU2196" s="41"/>
      <c r="AV2196" s="42"/>
      <c r="AZ2196" s="43"/>
      <c r="BA2196" s="43"/>
      <c r="BB2196" s="43"/>
      <c r="BC2196" s="43"/>
      <c r="BD2196" s="43"/>
    </row>
    <row r="2197" spans="2:56" s="15" customFormat="1" ht="15.75">
      <c r="B2197" s="45"/>
      <c r="C2197" s="45"/>
      <c r="D2197" s="46"/>
      <c r="E2197" s="46"/>
      <c r="K2197" s="47"/>
      <c r="AH2197" s="42"/>
      <c r="AI2197" s="42"/>
      <c r="AJ2197" s="42"/>
      <c r="AK2197" s="42"/>
      <c r="AL2197" s="42"/>
      <c r="AM2197" s="42"/>
      <c r="AN2197" s="42"/>
      <c r="AO2197" s="42"/>
      <c r="AP2197" s="42"/>
      <c r="AQ2197" s="42"/>
      <c r="AR2197" s="42"/>
      <c r="AS2197" s="42"/>
      <c r="AT2197" s="42"/>
      <c r="AU2197" s="41"/>
      <c r="AV2197" s="42"/>
      <c r="AZ2197" s="43"/>
      <c r="BA2197" s="43"/>
      <c r="BB2197" s="43"/>
      <c r="BC2197" s="43"/>
      <c r="BD2197" s="43"/>
    </row>
    <row r="2198" spans="2:56" s="15" customFormat="1" ht="15.75">
      <c r="B2198" s="45"/>
      <c r="C2198" s="45"/>
      <c r="D2198" s="46"/>
      <c r="E2198" s="46"/>
      <c r="K2198" s="47"/>
      <c r="AH2198" s="42"/>
      <c r="AI2198" s="42"/>
      <c r="AJ2198" s="42"/>
      <c r="AK2198" s="42"/>
      <c r="AL2198" s="42"/>
      <c r="AM2198" s="42"/>
      <c r="AN2198" s="42"/>
      <c r="AO2198" s="42"/>
      <c r="AP2198" s="42"/>
      <c r="AQ2198" s="42"/>
      <c r="AR2198" s="42"/>
      <c r="AS2198" s="42"/>
      <c r="AT2198" s="42"/>
      <c r="AU2198" s="41"/>
      <c r="AV2198" s="42"/>
      <c r="AZ2198" s="43"/>
      <c r="BA2198" s="43"/>
      <c r="BB2198" s="43"/>
      <c r="BC2198" s="43"/>
      <c r="BD2198" s="43"/>
    </row>
    <row r="2199" spans="2:56" s="15" customFormat="1" ht="15.75">
      <c r="B2199" s="45"/>
      <c r="C2199" s="45"/>
      <c r="D2199" s="46"/>
      <c r="E2199" s="46"/>
      <c r="K2199" s="47"/>
      <c r="AH2199" s="42"/>
      <c r="AI2199" s="42"/>
      <c r="AJ2199" s="42"/>
      <c r="AK2199" s="42"/>
      <c r="AL2199" s="42"/>
      <c r="AM2199" s="42"/>
      <c r="AN2199" s="42"/>
      <c r="AO2199" s="42"/>
      <c r="AP2199" s="42"/>
      <c r="AQ2199" s="42"/>
      <c r="AR2199" s="42"/>
      <c r="AS2199" s="42"/>
      <c r="AT2199" s="42"/>
      <c r="AU2199" s="41"/>
      <c r="AV2199" s="42"/>
      <c r="AZ2199" s="43"/>
      <c r="BA2199" s="43"/>
      <c r="BB2199" s="43"/>
      <c r="BC2199" s="43"/>
      <c r="BD2199" s="43"/>
    </row>
    <row r="2200" spans="2:56" s="15" customFormat="1" ht="15.75">
      <c r="B2200" s="45"/>
      <c r="C2200" s="45"/>
      <c r="D2200" s="46"/>
      <c r="E2200" s="46"/>
      <c r="K2200" s="47"/>
      <c r="AH2200" s="42"/>
      <c r="AI2200" s="42"/>
      <c r="AJ2200" s="42"/>
      <c r="AK2200" s="42"/>
      <c r="AL2200" s="42"/>
      <c r="AM2200" s="42"/>
      <c r="AN2200" s="42"/>
      <c r="AO2200" s="42"/>
      <c r="AP2200" s="42"/>
      <c r="AQ2200" s="42"/>
      <c r="AR2200" s="42"/>
      <c r="AS2200" s="42"/>
      <c r="AT2200" s="42"/>
      <c r="AU2200" s="41"/>
      <c r="AV2200" s="42"/>
      <c r="AZ2200" s="43"/>
      <c r="BA2200" s="43"/>
      <c r="BB2200" s="43"/>
      <c r="BC2200" s="43"/>
      <c r="BD2200" s="43"/>
    </row>
    <row r="2201" spans="2:56" s="15" customFormat="1" ht="15.75">
      <c r="B2201" s="45"/>
      <c r="C2201" s="45"/>
      <c r="D2201" s="46"/>
      <c r="E2201" s="46"/>
      <c r="K2201" s="47"/>
      <c r="AH2201" s="42"/>
      <c r="AI2201" s="42"/>
      <c r="AJ2201" s="42"/>
      <c r="AK2201" s="42"/>
      <c r="AL2201" s="42"/>
      <c r="AM2201" s="42"/>
      <c r="AN2201" s="42"/>
      <c r="AO2201" s="42"/>
      <c r="AP2201" s="42"/>
      <c r="AQ2201" s="42"/>
      <c r="AR2201" s="42"/>
      <c r="AS2201" s="42"/>
      <c r="AT2201" s="42"/>
      <c r="AU2201" s="41"/>
      <c r="AV2201" s="42"/>
      <c r="AZ2201" s="43"/>
      <c r="BA2201" s="43"/>
      <c r="BB2201" s="43"/>
      <c r="BC2201" s="43"/>
      <c r="BD2201" s="43"/>
    </row>
    <row r="2202" spans="2:56" s="15" customFormat="1" ht="15.75">
      <c r="B2202" s="45"/>
      <c r="C2202" s="45"/>
      <c r="D2202" s="46"/>
      <c r="E2202" s="46"/>
      <c r="K2202" s="47"/>
      <c r="AH2202" s="42"/>
      <c r="AI2202" s="42"/>
      <c r="AJ2202" s="42"/>
      <c r="AK2202" s="42"/>
      <c r="AL2202" s="42"/>
      <c r="AM2202" s="42"/>
      <c r="AN2202" s="42"/>
      <c r="AO2202" s="42"/>
      <c r="AP2202" s="42"/>
      <c r="AQ2202" s="42"/>
      <c r="AR2202" s="42"/>
      <c r="AS2202" s="42"/>
      <c r="AT2202" s="42"/>
      <c r="AU2202" s="41"/>
      <c r="AV2202" s="42"/>
      <c r="AZ2202" s="43"/>
      <c r="BA2202" s="43"/>
      <c r="BB2202" s="43"/>
      <c r="BC2202" s="43"/>
      <c r="BD2202" s="43"/>
    </row>
    <row r="2203" spans="2:56" s="15" customFormat="1" ht="15.75">
      <c r="B2203" s="45"/>
      <c r="C2203" s="45"/>
      <c r="D2203" s="46"/>
      <c r="E2203" s="46"/>
      <c r="K2203" s="47"/>
      <c r="AH2203" s="42"/>
      <c r="AI2203" s="42"/>
      <c r="AJ2203" s="42"/>
      <c r="AK2203" s="42"/>
      <c r="AL2203" s="42"/>
      <c r="AM2203" s="42"/>
      <c r="AN2203" s="42"/>
      <c r="AO2203" s="42"/>
      <c r="AP2203" s="42"/>
      <c r="AQ2203" s="42"/>
      <c r="AR2203" s="42"/>
      <c r="AS2203" s="42"/>
      <c r="AT2203" s="42"/>
      <c r="AU2203" s="41"/>
      <c r="AV2203" s="42"/>
      <c r="AZ2203" s="43"/>
      <c r="BA2203" s="43"/>
      <c r="BB2203" s="43"/>
      <c r="BC2203" s="43"/>
      <c r="BD2203" s="43"/>
    </row>
    <row r="2204" spans="2:56" s="15" customFormat="1" ht="15.75">
      <c r="B2204" s="45"/>
      <c r="C2204" s="45"/>
      <c r="D2204" s="46"/>
      <c r="E2204" s="46"/>
      <c r="K2204" s="47"/>
      <c r="AH2204" s="42"/>
      <c r="AI2204" s="42"/>
      <c r="AJ2204" s="42"/>
      <c r="AK2204" s="42"/>
      <c r="AL2204" s="42"/>
      <c r="AM2204" s="42"/>
      <c r="AN2204" s="42"/>
      <c r="AO2204" s="42"/>
      <c r="AP2204" s="42"/>
      <c r="AQ2204" s="42"/>
      <c r="AR2204" s="42"/>
      <c r="AS2204" s="42"/>
      <c r="AT2204" s="42"/>
      <c r="AU2204" s="41"/>
      <c r="AV2204" s="42"/>
      <c r="AZ2204" s="43"/>
      <c r="BA2204" s="43"/>
      <c r="BB2204" s="43"/>
      <c r="BC2204" s="43"/>
      <c r="BD2204" s="43"/>
    </row>
    <row r="2205" spans="2:56" s="15" customFormat="1" ht="15.75">
      <c r="B2205" s="45"/>
      <c r="C2205" s="45"/>
      <c r="D2205" s="46"/>
      <c r="E2205" s="46"/>
      <c r="K2205" s="47"/>
      <c r="AH2205" s="42"/>
      <c r="AI2205" s="42"/>
      <c r="AJ2205" s="42"/>
      <c r="AK2205" s="42"/>
      <c r="AL2205" s="42"/>
      <c r="AM2205" s="42"/>
      <c r="AN2205" s="42"/>
      <c r="AO2205" s="42"/>
      <c r="AP2205" s="42"/>
      <c r="AQ2205" s="42"/>
      <c r="AR2205" s="42"/>
      <c r="AS2205" s="42"/>
      <c r="AT2205" s="42"/>
      <c r="AU2205" s="41"/>
      <c r="AV2205" s="42"/>
      <c r="AZ2205" s="43"/>
      <c r="BA2205" s="43"/>
      <c r="BB2205" s="43"/>
      <c r="BC2205" s="43"/>
      <c r="BD2205" s="43"/>
    </row>
    <row r="2206" spans="2:56" s="15" customFormat="1" ht="15.75">
      <c r="B2206" s="45"/>
      <c r="C2206" s="45"/>
      <c r="D2206" s="46"/>
      <c r="E2206" s="46"/>
      <c r="K2206" s="47"/>
      <c r="AH2206" s="42"/>
      <c r="AI2206" s="42"/>
      <c r="AJ2206" s="42"/>
      <c r="AK2206" s="42"/>
      <c r="AL2206" s="42"/>
      <c r="AM2206" s="42"/>
      <c r="AN2206" s="42"/>
      <c r="AO2206" s="42"/>
      <c r="AP2206" s="42"/>
      <c r="AQ2206" s="42"/>
      <c r="AR2206" s="42"/>
      <c r="AS2206" s="42"/>
      <c r="AT2206" s="42"/>
      <c r="AU2206" s="41"/>
      <c r="AV2206" s="42"/>
      <c r="AZ2206" s="43"/>
      <c r="BA2206" s="43"/>
      <c r="BB2206" s="43"/>
      <c r="BC2206" s="43"/>
      <c r="BD2206" s="43"/>
    </row>
    <row r="2207" spans="2:56" s="15" customFormat="1" ht="15.75">
      <c r="B2207" s="45"/>
      <c r="C2207" s="45"/>
      <c r="D2207" s="46"/>
      <c r="E2207" s="46"/>
      <c r="K2207" s="47"/>
      <c r="AH2207" s="42"/>
      <c r="AI2207" s="42"/>
      <c r="AJ2207" s="42"/>
      <c r="AK2207" s="42"/>
      <c r="AL2207" s="42"/>
      <c r="AM2207" s="42"/>
      <c r="AN2207" s="42"/>
      <c r="AO2207" s="42"/>
      <c r="AP2207" s="42"/>
      <c r="AQ2207" s="42"/>
      <c r="AR2207" s="42"/>
      <c r="AS2207" s="42"/>
      <c r="AT2207" s="42"/>
      <c r="AU2207" s="41"/>
      <c r="AV2207" s="42"/>
      <c r="AZ2207" s="43"/>
      <c r="BA2207" s="43"/>
      <c r="BB2207" s="43"/>
      <c r="BC2207" s="43"/>
      <c r="BD2207" s="43"/>
    </row>
    <row r="2208" spans="2:56" s="15" customFormat="1" ht="15.75">
      <c r="B2208" s="45"/>
      <c r="C2208" s="45"/>
      <c r="D2208" s="46"/>
      <c r="E2208" s="46"/>
      <c r="K2208" s="47"/>
      <c r="AH2208" s="42"/>
      <c r="AI2208" s="42"/>
      <c r="AJ2208" s="42"/>
      <c r="AK2208" s="42"/>
      <c r="AL2208" s="42"/>
      <c r="AM2208" s="42"/>
      <c r="AN2208" s="42"/>
      <c r="AO2208" s="42"/>
      <c r="AP2208" s="42"/>
      <c r="AQ2208" s="42"/>
      <c r="AR2208" s="42"/>
      <c r="AS2208" s="42"/>
      <c r="AT2208" s="42"/>
      <c r="AU2208" s="41"/>
      <c r="AV2208" s="42"/>
      <c r="AZ2208" s="43"/>
      <c r="BA2208" s="43"/>
      <c r="BB2208" s="43"/>
      <c r="BC2208" s="43"/>
      <c r="BD2208" s="43"/>
    </row>
    <row r="2209" spans="2:56" s="15" customFormat="1" ht="15.75">
      <c r="B2209" s="45"/>
      <c r="C2209" s="45"/>
      <c r="D2209" s="46"/>
      <c r="E2209" s="46"/>
      <c r="K2209" s="47"/>
      <c r="AH2209" s="42"/>
      <c r="AI2209" s="42"/>
      <c r="AJ2209" s="42"/>
      <c r="AK2209" s="42"/>
      <c r="AL2209" s="42"/>
      <c r="AM2209" s="42"/>
      <c r="AN2209" s="42"/>
      <c r="AO2209" s="42"/>
      <c r="AP2209" s="42"/>
      <c r="AQ2209" s="42"/>
      <c r="AR2209" s="42"/>
      <c r="AS2209" s="42"/>
      <c r="AT2209" s="42"/>
      <c r="AU2209" s="41"/>
      <c r="AV2209" s="42"/>
      <c r="AZ2209" s="43"/>
      <c r="BA2209" s="43"/>
      <c r="BB2209" s="43"/>
      <c r="BC2209" s="43"/>
      <c r="BD2209" s="43"/>
    </row>
    <row r="2210" spans="2:56" s="15" customFormat="1" ht="15.75">
      <c r="B2210" s="45"/>
      <c r="C2210" s="45"/>
      <c r="D2210" s="46"/>
      <c r="E2210" s="46"/>
      <c r="K2210" s="47"/>
      <c r="AH2210" s="42"/>
      <c r="AI2210" s="42"/>
      <c r="AJ2210" s="42"/>
      <c r="AK2210" s="42"/>
      <c r="AL2210" s="42"/>
      <c r="AM2210" s="42"/>
      <c r="AN2210" s="42"/>
      <c r="AO2210" s="42"/>
      <c r="AP2210" s="42"/>
      <c r="AQ2210" s="42"/>
      <c r="AR2210" s="42"/>
      <c r="AS2210" s="42"/>
      <c r="AT2210" s="42"/>
      <c r="AU2210" s="41"/>
      <c r="AV2210" s="42"/>
      <c r="AZ2210" s="43"/>
      <c r="BA2210" s="43"/>
      <c r="BB2210" s="43"/>
      <c r="BC2210" s="43"/>
      <c r="BD2210" s="43"/>
    </row>
    <row r="2211" spans="2:56" s="15" customFormat="1" ht="15.75">
      <c r="B2211" s="45"/>
      <c r="C2211" s="45"/>
      <c r="D2211" s="46"/>
      <c r="E2211" s="46"/>
      <c r="K2211" s="47"/>
      <c r="AH2211" s="42"/>
      <c r="AI2211" s="42"/>
      <c r="AJ2211" s="42"/>
      <c r="AK2211" s="42"/>
      <c r="AL2211" s="42"/>
      <c r="AM2211" s="42"/>
      <c r="AN2211" s="42"/>
      <c r="AO2211" s="42"/>
      <c r="AP2211" s="42"/>
      <c r="AQ2211" s="42"/>
      <c r="AR2211" s="42"/>
      <c r="AS2211" s="42"/>
      <c r="AT2211" s="42"/>
      <c r="AU2211" s="41"/>
      <c r="AV2211" s="42"/>
      <c r="AZ2211" s="43"/>
      <c r="BA2211" s="43"/>
      <c r="BB2211" s="43"/>
      <c r="BC2211" s="43"/>
      <c r="BD2211" s="43"/>
    </row>
    <row r="2212" spans="2:56" s="15" customFormat="1" ht="15.75">
      <c r="B2212" s="45"/>
      <c r="C2212" s="45"/>
      <c r="D2212" s="46"/>
      <c r="E2212" s="46"/>
      <c r="K2212" s="47"/>
      <c r="AH2212" s="42"/>
      <c r="AI2212" s="42"/>
      <c r="AJ2212" s="42"/>
      <c r="AK2212" s="42"/>
      <c r="AL2212" s="42"/>
      <c r="AM2212" s="42"/>
      <c r="AN2212" s="42"/>
      <c r="AO2212" s="42"/>
      <c r="AP2212" s="42"/>
      <c r="AQ2212" s="42"/>
      <c r="AR2212" s="42"/>
      <c r="AS2212" s="42"/>
      <c r="AT2212" s="42"/>
      <c r="AU2212" s="41"/>
      <c r="AV2212" s="42"/>
      <c r="AZ2212" s="43"/>
      <c r="BA2212" s="43"/>
      <c r="BB2212" s="43"/>
      <c r="BC2212" s="43"/>
      <c r="BD2212" s="43"/>
    </row>
    <row r="2213" spans="2:56" s="15" customFormat="1" ht="15.75">
      <c r="B2213" s="45"/>
      <c r="C2213" s="45"/>
      <c r="D2213" s="46"/>
      <c r="E2213" s="46"/>
      <c r="K2213" s="47"/>
      <c r="AH2213" s="42"/>
      <c r="AI2213" s="42"/>
      <c r="AJ2213" s="42"/>
      <c r="AK2213" s="42"/>
      <c r="AL2213" s="42"/>
      <c r="AM2213" s="42"/>
      <c r="AN2213" s="42"/>
      <c r="AO2213" s="42"/>
      <c r="AP2213" s="42"/>
      <c r="AQ2213" s="42"/>
      <c r="AR2213" s="42"/>
      <c r="AS2213" s="42"/>
      <c r="AT2213" s="42"/>
      <c r="AU2213" s="41"/>
      <c r="AV2213" s="42"/>
      <c r="AZ2213" s="43"/>
      <c r="BA2213" s="43"/>
      <c r="BB2213" s="43"/>
      <c r="BC2213" s="43"/>
      <c r="BD2213" s="43"/>
    </row>
    <row r="2214" spans="2:56" s="15" customFormat="1" ht="15.75">
      <c r="B2214" s="45"/>
      <c r="C2214" s="45"/>
      <c r="D2214" s="46"/>
      <c r="E2214" s="46"/>
      <c r="K2214" s="47"/>
      <c r="AH2214" s="42"/>
      <c r="AI2214" s="42"/>
      <c r="AJ2214" s="42"/>
      <c r="AK2214" s="42"/>
      <c r="AL2214" s="42"/>
      <c r="AM2214" s="42"/>
      <c r="AN2214" s="42"/>
      <c r="AO2214" s="42"/>
      <c r="AP2214" s="42"/>
      <c r="AQ2214" s="42"/>
      <c r="AR2214" s="42"/>
      <c r="AS2214" s="42"/>
      <c r="AT2214" s="42"/>
      <c r="AU2214" s="41"/>
      <c r="AV2214" s="42"/>
      <c r="AZ2214" s="43"/>
      <c r="BA2214" s="43"/>
      <c r="BB2214" s="43"/>
      <c r="BC2214" s="43"/>
      <c r="BD2214" s="43"/>
    </row>
    <row r="2215" spans="2:56" s="15" customFormat="1" ht="15.75">
      <c r="B2215" s="45"/>
      <c r="C2215" s="45"/>
      <c r="D2215" s="46"/>
      <c r="E2215" s="46"/>
      <c r="K2215" s="47"/>
      <c r="AH2215" s="42"/>
      <c r="AI2215" s="42"/>
      <c r="AJ2215" s="42"/>
      <c r="AK2215" s="42"/>
      <c r="AL2215" s="42"/>
      <c r="AM2215" s="42"/>
      <c r="AN2215" s="42"/>
      <c r="AO2215" s="42"/>
      <c r="AP2215" s="42"/>
      <c r="AQ2215" s="42"/>
      <c r="AR2215" s="42"/>
      <c r="AS2215" s="42"/>
      <c r="AT2215" s="42"/>
      <c r="AU2215" s="41"/>
      <c r="AV2215" s="42"/>
      <c r="AZ2215" s="43"/>
      <c r="BA2215" s="43"/>
      <c r="BB2215" s="43"/>
      <c r="BC2215" s="43"/>
      <c r="BD2215" s="43"/>
    </row>
    <row r="2216" spans="2:56" s="15" customFormat="1" ht="15.75">
      <c r="B2216" s="45"/>
      <c r="C2216" s="45"/>
      <c r="D2216" s="46"/>
      <c r="E2216" s="46"/>
      <c r="K2216" s="47"/>
      <c r="AH2216" s="42"/>
      <c r="AI2216" s="42"/>
      <c r="AJ2216" s="42"/>
      <c r="AK2216" s="42"/>
      <c r="AL2216" s="42"/>
      <c r="AM2216" s="42"/>
      <c r="AN2216" s="42"/>
      <c r="AO2216" s="42"/>
      <c r="AP2216" s="42"/>
      <c r="AQ2216" s="42"/>
      <c r="AR2216" s="42"/>
      <c r="AS2216" s="42"/>
      <c r="AT2216" s="42"/>
      <c r="AU2216" s="41"/>
      <c r="AV2216" s="42"/>
      <c r="AZ2216" s="43"/>
      <c r="BA2216" s="43"/>
      <c r="BB2216" s="43"/>
      <c r="BC2216" s="43"/>
      <c r="BD2216" s="43"/>
    </row>
    <row r="2217" spans="2:56" s="15" customFormat="1" ht="15.75">
      <c r="B2217" s="45"/>
      <c r="C2217" s="45"/>
      <c r="D2217" s="46"/>
      <c r="E2217" s="46"/>
      <c r="K2217" s="47"/>
      <c r="AH2217" s="42"/>
      <c r="AI2217" s="42"/>
      <c r="AJ2217" s="42"/>
      <c r="AK2217" s="42"/>
      <c r="AL2217" s="42"/>
      <c r="AM2217" s="42"/>
      <c r="AN2217" s="42"/>
      <c r="AO2217" s="42"/>
      <c r="AP2217" s="42"/>
      <c r="AQ2217" s="42"/>
      <c r="AR2217" s="42"/>
      <c r="AS2217" s="42"/>
      <c r="AT2217" s="42"/>
      <c r="AU2217" s="41"/>
      <c r="AV2217" s="42"/>
      <c r="AZ2217" s="43"/>
      <c r="BA2217" s="43"/>
      <c r="BB2217" s="43"/>
      <c r="BC2217" s="43"/>
      <c r="BD2217" s="43"/>
    </row>
    <row r="2218" spans="2:56" s="15" customFormat="1" ht="15.75">
      <c r="B2218" s="45"/>
      <c r="C2218" s="45"/>
      <c r="D2218" s="46"/>
      <c r="E2218" s="46"/>
      <c r="K2218" s="47"/>
      <c r="AH2218" s="42"/>
      <c r="AI2218" s="42"/>
      <c r="AJ2218" s="42"/>
      <c r="AK2218" s="42"/>
      <c r="AL2218" s="42"/>
      <c r="AM2218" s="42"/>
      <c r="AN2218" s="42"/>
      <c r="AO2218" s="42"/>
      <c r="AP2218" s="42"/>
      <c r="AQ2218" s="42"/>
      <c r="AR2218" s="42"/>
      <c r="AS2218" s="42"/>
      <c r="AT2218" s="42"/>
      <c r="AU2218" s="41"/>
      <c r="AV2218" s="42"/>
      <c r="AZ2218" s="43"/>
      <c r="BA2218" s="43"/>
      <c r="BB2218" s="43"/>
      <c r="BC2218" s="43"/>
      <c r="BD2218" s="43"/>
    </row>
    <row r="2219" spans="2:56" s="15" customFormat="1" ht="15.75">
      <c r="B2219" s="45"/>
      <c r="C2219" s="45"/>
      <c r="D2219" s="46"/>
      <c r="E2219" s="46"/>
      <c r="K2219" s="47"/>
      <c r="AH2219" s="42"/>
      <c r="AI2219" s="42"/>
      <c r="AJ2219" s="42"/>
      <c r="AK2219" s="42"/>
      <c r="AL2219" s="42"/>
      <c r="AM2219" s="42"/>
      <c r="AN2219" s="42"/>
      <c r="AO2219" s="42"/>
      <c r="AP2219" s="42"/>
      <c r="AQ2219" s="42"/>
      <c r="AR2219" s="42"/>
      <c r="AS2219" s="42"/>
      <c r="AT2219" s="42"/>
      <c r="AU2219" s="41"/>
      <c r="AV2219" s="42"/>
      <c r="AZ2219" s="43"/>
      <c r="BA2219" s="43"/>
      <c r="BB2219" s="43"/>
      <c r="BC2219" s="43"/>
      <c r="BD2219" s="43"/>
    </row>
    <row r="2220" spans="2:56" s="15" customFormat="1" ht="15.75">
      <c r="B2220" s="45"/>
      <c r="C2220" s="45"/>
      <c r="D2220" s="46"/>
      <c r="E2220" s="46"/>
      <c r="K2220" s="47"/>
      <c r="AH2220" s="42"/>
      <c r="AI2220" s="42"/>
      <c r="AJ2220" s="42"/>
      <c r="AK2220" s="42"/>
      <c r="AL2220" s="42"/>
      <c r="AM2220" s="42"/>
      <c r="AN2220" s="42"/>
      <c r="AO2220" s="42"/>
      <c r="AP2220" s="42"/>
      <c r="AQ2220" s="42"/>
      <c r="AR2220" s="42"/>
      <c r="AS2220" s="42"/>
      <c r="AT2220" s="42"/>
      <c r="AU2220" s="41"/>
      <c r="AV2220" s="42"/>
      <c r="AZ2220" s="43"/>
      <c r="BA2220" s="43"/>
      <c r="BB2220" s="43"/>
      <c r="BC2220" s="43"/>
      <c r="BD2220" s="43"/>
    </row>
    <row r="2221" spans="2:56" s="15" customFormat="1" ht="15.75">
      <c r="B2221" s="45"/>
      <c r="C2221" s="45"/>
      <c r="D2221" s="46"/>
      <c r="E2221" s="46"/>
      <c r="K2221" s="47"/>
      <c r="AH2221" s="42"/>
      <c r="AI2221" s="42"/>
      <c r="AJ2221" s="42"/>
      <c r="AK2221" s="42"/>
      <c r="AL2221" s="42"/>
      <c r="AM2221" s="42"/>
      <c r="AN2221" s="42"/>
      <c r="AO2221" s="42"/>
      <c r="AP2221" s="42"/>
      <c r="AQ2221" s="42"/>
      <c r="AR2221" s="42"/>
      <c r="AS2221" s="42"/>
      <c r="AT2221" s="42"/>
      <c r="AU2221" s="41"/>
      <c r="AV2221" s="42"/>
      <c r="AZ2221" s="43"/>
      <c r="BA2221" s="43"/>
      <c r="BB2221" s="43"/>
      <c r="BC2221" s="43"/>
      <c r="BD2221" s="43"/>
    </row>
    <row r="2222" spans="2:56" s="15" customFormat="1" ht="15.75">
      <c r="B2222" s="45"/>
      <c r="C2222" s="45"/>
      <c r="D2222" s="46"/>
      <c r="E2222" s="46"/>
      <c r="K2222" s="47"/>
      <c r="AH2222" s="42"/>
      <c r="AI2222" s="42"/>
      <c r="AJ2222" s="42"/>
      <c r="AK2222" s="42"/>
      <c r="AL2222" s="42"/>
      <c r="AM2222" s="42"/>
      <c r="AN2222" s="42"/>
      <c r="AO2222" s="42"/>
      <c r="AP2222" s="42"/>
      <c r="AQ2222" s="42"/>
      <c r="AR2222" s="42"/>
      <c r="AS2222" s="42"/>
      <c r="AT2222" s="42"/>
      <c r="AU2222" s="41"/>
      <c r="AV2222" s="42"/>
      <c r="AZ2222" s="43"/>
      <c r="BA2222" s="43"/>
      <c r="BB2222" s="43"/>
      <c r="BC2222" s="43"/>
      <c r="BD2222" s="43"/>
    </row>
    <row r="2223" spans="2:56" s="15" customFormat="1" ht="15.75">
      <c r="B2223" s="45"/>
      <c r="C2223" s="45"/>
      <c r="D2223" s="46"/>
      <c r="E2223" s="46"/>
      <c r="K2223" s="47"/>
      <c r="AH2223" s="42"/>
      <c r="AI2223" s="42"/>
      <c r="AJ2223" s="42"/>
      <c r="AK2223" s="42"/>
      <c r="AL2223" s="42"/>
      <c r="AM2223" s="42"/>
      <c r="AN2223" s="42"/>
      <c r="AO2223" s="42"/>
      <c r="AP2223" s="42"/>
      <c r="AQ2223" s="42"/>
      <c r="AR2223" s="42"/>
      <c r="AS2223" s="42"/>
      <c r="AT2223" s="42"/>
      <c r="AU2223" s="41"/>
      <c r="AV2223" s="42"/>
      <c r="AZ2223" s="43"/>
      <c r="BA2223" s="43"/>
      <c r="BB2223" s="43"/>
      <c r="BC2223" s="43"/>
      <c r="BD2223" s="43"/>
    </row>
    <row r="2224" spans="2:56" s="15" customFormat="1" ht="15.75">
      <c r="B2224" s="45"/>
      <c r="C2224" s="45"/>
      <c r="D2224" s="46"/>
      <c r="E2224" s="46"/>
      <c r="K2224" s="47"/>
      <c r="AH2224" s="42"/>
      <c r="AI2224" s="42"/>
      <c r="AJ2224" s="42"/>
      <c r="AK2224" s="42"/>
      <c r="AL2224" s="42"/>
      <c r="AM2224" s="42"/>
      <c r="AN2224" s="42"/>
      <c r="AO2224" s="42"/>
      <c r="AP2224" s="42"/>
      <c r="AQ2224" s="42"/>
      <c r="AR2224" s="42"/>
      <c r="AS2224" s="42"/>
      <c r="AT2224" s="42"/>
      <c r="AU2224" s="41"/>
      <c r="AV2224" s="42"/>
      <c r="AZ2224" s="43"/>
      <c r="BA2224" s="43"/>
      <c r="BB2224" s="43"/>
      <c r="BC2224" s="43"/>
      <c r="BD2224" s="43"/>
    </row>
    <row r="2225" spans="2:56" s="15" customFormat="1" ht="15.75">
      <c r="B2225" s="45"/>
      <c r="C2225" s="45"/>
      <c r="D2225" s="46"/>
      <c r="E2225" s="46"/>
      <c r="K2225" s="47"/>
      <c r="AH2225" s="42"/>
      <c r="AI2225" s="42"/>
      <c r="AJ2225" s="42"/>
      <c r="AK2225" s="42"/>
      <c r="AL2225" s="42"/>
      <c r="AM2225" s="42"/>
      <c r="AN2225" s="42"/>
      <c r="AO2225" s="42"/>
      <c r="AP2225" s="42"/>
      <c r="AQ2225" s="42"/>
      <c r="AR2225" s="42"/>
      <c r="AS2225" s="42"/>
      <c r="AT2225" s="42"/>
      <c r="AU2225" s="41"/>
      <c r="AV2225" s="42"/>
      <c r="AZ2225" s="43"/>
      <c r="BA2225" s="43"/>
      <c r="BB2225" s="43"/>
      <c r="BC2225" s="43"/>
      <c r="BD2225" s="43"/>
    </row>
    <row r="2226" spans="2:56" s="15" customFormat="1" ht="15.75">
      <c r="B2226" s="45"/>
      <c r="C2226" s="45"/>
      <c r="D2226" s="46"/>
      <c r="E2226" s="46"/>
      <c r="K2226" s="47"/>
      <c r="AH2226" s="42"/>
      <c r="AI2226" s="42"/>
      <c r="AJ2226" s="42"/>
      <c r="AK2226" s="42"/>
      <c r="AL2226" s="42"/>
      <c r="AM2226" s="42"/>
      <c r="AN2226" s="42"/>
      <c r="AO2226" s="42"/>
      <c r="AP2226" s="42"/>
      <c r="AQ2226" s="42"/>
      <c r="AR2226" s="42"/>
      <c r="AS2226" s="42"/>
      <c r="AT2226" s="42"/>
      <c r="AU2226" s="41"/>
      <c r="AV2226" s="42"/>
      <c r="AZ2226" s="43"/>
      <c r="BA2226" s="43"/>
      <c r="BB2226" s="43"/>
      <c r="BC2226" s="43"/>
      <c r="BD2226" s="43"/>
    </row>
    <row r="2227" spans="2:56" s="15" customFormat="1" ht="15.75">
      <c r="B2227" s="45"/>
      <c r="C2227" s="45"/>
      <c r="D2227" s="46"/>
      <c r="E2227" s="46"/>
      <c r="K2227" s="47"/>
      <c r="AH2227" s="42"/>
      <c r="AI2227" s="42"/>
      <c r="AJ2227" s="42"/>
      <c r="AK2227" s="42"/>
      <c r="AL2227" s="42"/>
      <c r="AM2227" s="42"/>
      <c r="AN2227" s="42"/>
      <c r="AO2227" s="42"/>
      <c r="AP2227" s="42"/>
      <c r="AQ2227" s="42"/>
      <c r="AR2227" s="42"/>
      <c r="AS2227" s="42"/>
      <c r="AT2227" s="42"/>
      <c r="AU2227" s="41"/>
      <c r="AV2227" s="42"/>
      <c r="AZ2227" s="43"/>
      <c r="BA2227" s="43"/>
      <c r="BB2227" s="43"/>
      <c r="BC2227" s="43"/>
      <c r="BD2227" s="43"/>
    </row>
    <row r="2228" spans="2:56" s="15" customFormat="1" ht="15.75">
      <c r="B2228" s="45"/>
      <c r="C2228" s="45"/>
      <c r="D2228" s="46"/>
      <c r="E2228" s="46"/>
      <c r="K2228" s="47"/>
      <c r="AH2228" s="42"/>
      <c r="AI2228" s="42"/>
      <c r="AJ2228" s="42"/>
      <c r="AK2228" s="42"/>
      <c r="AL2228" s="42"/>
      <c r="AM2228" s="42"/>
      <c r="AN2228" s="42"/>
      <c r="AO2228" s="42"/>
      <c r="AP2228" s="42"/>
      <c r="AQ2228" s="42"/>
      <c r="AR2228" s="42"/>
      <c r="AS2228" s="42"/>
      <c r="AT2228" s="42"/>
      <c r="AU2228" s="41"/>
      <c r="AV2228" s="42"/>
      <c r="AZ2228" s="43"/>
      <c r="BA2228" s="43"/>
      <c r="BB2228" s="43"/>
      <c r="BC2228" s="43"/>
      <c r="BD2228" s="43"/>
    </row>
    <row r="2229" spans="2:56" s="15" customFormat="1" ht="15.75">
      <c r="B2229" s="45"/>
      <c r="C2229" s="45"/>
      <c r="D2229" s="46"/>
      <c r="E2229" s="46"/>
      <c r="K2229" s="47"/>
      <c r="AH2229" s="42"/>
      <c r="AI2229" s="42"/>
      <c r="AJ2229" s="42"/>
      <c r="AK2229" s="42"/>
      <c r="AL2229" s="42"/>
      <c r="AM2229" s="42"/>
      <c r="AN2229" s="42"/>
      <c r="AO2229" s="42"/>
      <c r="AP2229" s="42"/>
      <c r="AQ2229" s="42"/>
      <c r="AR2229" s="42"/>
      <c r="AS2229" s="42"/>
      <c r="AT2229" s="42"/>
      <c r="AU2229" s="41"/>
      <c r="AV2229" s="42"/>
      <c r="AZ2229" s="43"/>
      <c r="BA2229" s="43"/>
      <c r="BB2229" s="43"/>
      <c r="BC2229" s="43"/>
      <c r="BD2229" s="43"/>
    </row>
    <row r="2230" spans="2:56" s="15" customFormat="1" ht="15.75">
      <c r="B2230" s="45"/>
      <c r="C2230" s="45"/>
      <c r="D2230" s="46"/>
      <c r="E2230" s="46"/>
      <c r="K2230" s="47"/>
      <c r="AH2230" s="42"/>
      <c r="AI2230" s="42"/>
      <c r="AJ2230" s="42"/>
      <c r="AK2230" s="42"/>
      <c r="AL2230" s="42"/>
      <c r="AM2230" s="42"/>
      <c r="AN2230" s="42"/>
      <c r="AO2230" s="42"/>
      <c r="AP2230" s="42"/>
      <c r="AQ2230" s="42"/>
      <c r="AR2230" s="42"/>
      <c r="AS2230" s="42"/>
      <c r="AT2230" s="42"/>
      <c r="AU2230" s="41"/>
      <c r="AV2230" s="42"/>
      <c r="AZ2230" s="43"/>
      <c r="BA2230" s="43"/>
      <c r="BB2230" s="43"/>
      <c r="BC2230" s="43"/>
      <c r="BD2230" s="43"/>
    </row>
    <row r="2231" spans="2:56" s="15" customFormat="1" ht="15.75">
      <c r="B2231" s="45"/>
      <c r="C2231" s="45"/>
      <c r="D2231" s="46"/>
      <c r="E2231" s="46"/>
      <c r="K2231" s="47"/>
      <c r="AH2231" s="42"/>
      <c r="AI2231" s="42"/>
      <c r="AJ2231" s="42"/>
      <c r="AK2231" s="42"/>
      <c r="AL2231" s="42"/>
      <c r="AM2231" s="42"/>
      <c r="AN2231" s="42"/>
      <c r="AO2231" s="42"/>
      <c r="AP2231" s="42"/>
      <c r="AQ2231" s="42"/>
      <c r="AR2231" s="42"/>
      <c r="AS2231" s="42"/>
      <c r="AT2231" s="42"/>
      <c r="AU2231" s="41"/>
      <c r="AV2231" s="42"/>
      <c r="AZ2231" s="43"/>
      <c r="BA2231" s="43"/>
      <c r="BB2231" s="43"/>
      <c r="BC2231" s="43"/>
      <c r="BD2231" s="43"/>
    </row>
    <row r="2232" spans="2:56" s="15" customFormat="1" ht="15.75">
      <c r="B2232" s="45"/>
      <c r="C2232" s="45"/>
      <c r="D2232" s="46"/>
      <c r="E2232" s="46"/>
      <c r="K2232" s="47"/>
      <c r="AH2232" s="42"/>
      <c r="AI2232" s="42"/>
      <c r="AJ2232" s="42"/>
      <c r="AK2232" s="42"/>
      <c r="AL2232" s="42"/>
      <c r="AM2232" s="42"/>
      <c r="AN2232" s="42"/>
      <c r="AO2232" s="42"/>
      <c r="AP2232" s="42"/>
      <c r="AQ2232" s="42"/>
      <c r="AR2232" s="42"/>
      <c r="AS2232" s="42"/>
      <c r="AT2232" s="42"/>
      <c r="AU2232" s="41"/>
      <c r="AV2232" s="42"/>
      <c r="AZ2232" s="43"/>
      <c r="BA2232" s="43"/>
      <c r="BB2232" s="43"/>
      <c r="BC2232" s="43"/>
      <c r="BD2232" s="43"/>
    </row>
    <row r="2233" spans="2:56" s="15" customFormat="1" ht="15.75">
      <c r="B2233" s="45"/>
      <c r="C2233" s="45"/>
      <c r="D2233" s="46"/>
      <c r="E2233" s="46"/>
      <c r="K2233" s="47"/>
      <c r="AH2233" s="42"/>
      <c r="AI2233" s="42"/>
      <c r="AJ2233" s="42"/>
      <c r="AK2233" s="42"/>
      <c r="AL2233" s="42"/>
      <c r="AM2233" s="42"/>
      <c r="AN2233" s="42"/>
      <c r="AO2233" s="42"/>
      <c r="AP2233" s="42"/>
      <c r="AQ2233" s="42"/>
      <c r="AR2233" s="42"/>
      <c r="AS2233" s="42"/>
      <c r="AT2233" s="42"/>
      <c r="AU2233" s="41"/>
      <c r="AV2233" s="42"/>
      <c r="AZ2233" s="43"/>
      <c r="BA2233" s="43"/>
      <c r="BB2233" s="43"/>
      <c r="BC2233" s="43"/>
      <c r="BD2233" s="43"/>
    </row>
    <row r="2234" spans="2:56" s="15" customFormat="1" ht="15.75">
      <c r="B2234" s="45"/>
      <c r="C2234" s="45"/>
      <c r="D2234" s="46"/>
      <c r="E2234" s="46"/>
      <c r="K2234" s="47"/>
      <c r="AH2234" s="42"/>
      <c r="AI2234" s="42"/>
      <c r="AJ2234" s="42"/>
      <c r="AK2234" s="42"/>
      <c r="AL2234" s="42"/>
      <c r="AM2234" s="42"/>
      <c r="AN2234" s="42"/>
      <c r="AO2234" s="42"/>
      <c r="AP2234" s="42"/>
      <c r="AQ2234" s="42"/>
      <c r="AR2234" s="42"/>
      <c r="AS2234" s="42"/>
      <c r="AT2234" s="42"/>
      <c r="AU2234" s="41"/>
      <c r="AV2234" s="42"/>
      <c r="AZ2234" s="43"/>
      <c r="BA2234" s="43"/>
      <c r="BB2234" s="43"/>
      <c r="BC2234" s="43"/>
      <c r="BD2234" s="43"/>
    </row>
    <row r="2235" spans="2:56" s="15" customFormat="1" ht="15.75">
      <c r="B2235" s="45"/>
      <c r="C2235" s="45"/>
      <c r="D2235" s="46"/>
      <c r="E2235" s="46"/>
      <c r="K2235" s="47"/>
      <c r="AH2235" s="42"/>
      <c r="AI2235" s="42"/>
      <c r="AJ2235" s="42"/>
      <c r="AK2235" s="42"/>
      <c r="AL2235" s="42"/>
      <c r="AM2235" s="42"/>
      <c r="AN2235" s="42"/>
      <c r="AO2235" s="42"/>
      <c r="AP2235" s="42"/>
      <c r="AQ2235" s="42"/>
      <c r="AR2235" s="42"/>
      <c r="AS2235" s="42"/>
      <c r="AT2235" s="42"/>
      <c r="AU2235" s="41"/>
      <c r="AV2235" s="42"/>
      <c r="AZ2235" s="43"/>
      <c r="BA2235" s="43"/>
      <c r="BB2235" s="43"/>
      <c r="BC2235" s="43"/>
      <c r="BD2235" s="43"/>
    </row>
    <row r="2236" spans="2:56" s="15" customFormat="1" ht="15.75">
      <c r="B2236" s="45"/>
      <c r="C2236" s="45"/>
      <c r="D2236" s="46"/>
      <c r="E2236" s="46"/>
      <c r="K2236" s="47"/>
      <c r="AH2236" s="42"/>
      <c r="AI2236" s="42"/>
      <c r="AJ2236" s="42"/>
      <c r="AK2236" s="42"/>
      <c r="AL2236" s="42"/>
      <c r="AM2236" s="42"/>
      <c r="AN2236" s="42"/>
      <c r="AO2236" s="42"/>
      <c r="AP2236" s="42"/>
      <c r="AQ2236" s="42"/>
      <c r="AR2236" s="42"/>
      <c r="AS2236" s="42"/>
      <c r="AT2236" s="42"/>
      <c r="AU2236" s="41"/>
      <c r="AV2236" s="42"/>
      <c r="AZ2236" s="43"/>
      <c r="BA2236" s="43"/>
      <c r="BB2236" s="43"/>
      <c r="BC2236" s="43"/>
      <c r="BD2236" s="43"/>
    </row>
    <row r="2237" spans="2:56" s="15" customFormat="1" ht="15.75">
      <c r="B2237" s="45"/>
      <c r="C2237" s="45"/>
      <c r="D2237" s="46"/>
      <c r="E2237" s="46"/>
      <c r="K2237" s="47"/>
      <c r="AH2237" s="42"/>
      <c r="AI2237" s="42"/>
      <c r="AJ2237" s="42"/>
      <c r="AK2237" s="42"/>
      <c r="AL2237" s="42"/>
      <c r="AM2237" s="42"/>
      <c r="AN2237" s="42"/>
      <c r="AO2237" s="42"/>
      <c r="AP2237" s="42"/>
      <c r="AQ2237" s="42"/>
      <c r="AR2237" s="42"/>
      <c r="AS2237" s="42"/>
      <c r="AT2237" s="42"/>
      <c r="AU2237" s="41"/>
      <c r="AV2237" s="42"/>
      <c r="AZ2237" s="43"/>
      <c r="BA2237" s="43"/>
      <c r="BB2237" s="43"/>
      <c r="BC2237" s="43"/>
      <c r="BD2237" s="43"/>
    </row>
    <row r="2238" spans="2:56" s="15" customFormat="1" ht="15.75">
      <c r="B2238" s="45"/>
      <c r="C2238" s="45"/>
      <c r="D2238" s="46"/>
      <c r="E2238" s="46"/>
      <c r="K2238" s="47"/>
      <c r="AH2238" s="42"/>
      <c r="AI2238" s="42"/>
      <c r="AJ2238" s="42"/>
      <c r="AK2238" s="42"/>
      <c r="AL2238" s="42"/>
      <c r="AM2238" s="42"/>
      <c r="AN2238" s="42"/>
      <c r="AO2238" s="42"/>
      <c r="AP2238" s="42"/>
      <c r="AQ2238" s="42"/>
      <c r="AR2238" s="42"/>
      <c r="AS2238" s="42"/>
      <c r="AT2238" s="42"/>
      <c r="AU2238" s="41"/>
      <c r="AV2238" s="42"/>
      <c r="AZ2238" s="43"/>
      <c r="BA2238" s="43"/>
      <c r="BB2238" s="43"/>
      <c r="BC2238" s="43"/>
      <c r="BD2238" s="43"/>
    </row>
    <row r="2239" spans="2:56" s="15" customFormat="1" ht="15.75">
      <c r="B2239" s="45"/>
      <c r="C2239" s="45"/>
      <c r="D2239" s="46"/>
      <c r="E2239" s="46"/>
      <c r="K2239" s="47"/>
      <c r="AH2239" s="42"/>
      <c r="AI2239" s="42"/>
      <c r="AJ2239" s="42"/>
      <c r="AK2239" s="42"/>
      <c r="AL2239" s="42"/>
      <c r="AM2239" s="42"/>
      <c r="AN2239" s="42"/>
      <c r="AO2239" s="42"/>
      <c r="AP2239" s="42"/>
      <c r="AQ2239" s="42"/>
      <c r="AR2239" s="42"/>
      <c r="AS2239" s="42"/>
      <c r="AT2239" s="42"/>
      <c r="AU2239" s="41"/>
      <c r="AV2239" s="42"/>
      <c r="AZ2239" s="43"/>
      <c r="BA2239" s="43"/>
      <c r="BB2239" s="43"/>
      <c r="BC2239" s="43"/>
      <c r="BD2239" s="43"/>
    </row>
    <row r="2240" spans="2:56" s="15" customFormat="1" ht="15.75">
      <c r="B2240" s="45"/>
      <c r="C2240" s="45"/>
      <c r="D2240" s="46"/>
      <c r="E2240" s="46"/>
      <c r="K2240" s="47"/>
      <c r="AH2240" s="42"/>
      <c r="AI2240" s="42"/>
      <c r="AJ2240" s="42"/>
      <c r="AK2240" s="42"/>
      <c r="AL2240" s="42"/>
      <c r="AM2240" s="42"/>
      <c r="AN2240" s="42"/>
      <c r="AO2240" s="42"/>
      <c r="AP2240" s="42"/>
      <c r="AQ2240" s="42"/>
      <c r="AR2240" s="42"/>
      <c r="AS2240" s="42"/>
      <c r="AT2240" s="42"/>
      <c r="AU2240" s="41"/>
      <c r="AV2240" s="42"/>
      <c r="AZ2240" s="43"/>
      <c r="BA2240" s="43"/>
      <c r="BB2240" s="43"/>
      <c r="BC2240" s="43"/>
      <c r="BD2240" s="43"/>
    </row>
    <row r="2241" spans="2:56" s="15" customFormat="1" ht="15.75">
      <c r="B2241" s="45"/>
      <c r="C2241" s="45"/>
      <c r="D2241" s="46"/>
      <c r="E2241" s="46"/>
      <c r="K2241" s="47"/>
      <c r="AH2241" s="42"/>
      <c r="AI2241" s="42"/>
      <c r="AJ2241" s="42"/>
      <c r="AK2241" s="42"/>
      <c r="AL2241" s="42"/>
      <c r="AM2241" s="42"/>
      <c r="AN2241" s="42"/>
      <c r="AO2241" s="42"/>
      <c r="AP2241" s="42"/>
      <c r="AQ2241" s="42"/>
      <c r="AR2241" s="42"/>
      <c r="AS2241" s="42"/>
      <c r="AT2241" s="42"/>
      <c r="AU2241" s="41"/>
      <c r="AV2241" s="42"/>
      <c r="AZ2241" s="43"/>
      <c r="BA2241" s="43"/>
      <c r="BB2241" s="43"/>
      <c r="BC2241" s="43"/>
      <c r="BD2241" s="43"/>
    </row>
    <row r="2242" spans="2:56" s="15" customFormat="1" ht="15.75">
      <c r="B2242" s="45"/>
      <c r="C2242" s="45"/>
      <c r="D2242" s="46"/>
      <c r="E2242" s="46"/>
      <c r="K2242" s="47"/>
      <c r="AH2242" s="42"/>
      <c r="AI2242" s="42"/>
      <c r="AJ2242" s="42"/>
      <c r="AK2242" s="42"/>
      <c r="AL2242" s="42"/>
      <c r="AM2242" s="42"/>
      <c r="AN2242" s="42"/>
      <c r="AO2242" s="42"/>
      <c r="AP2242" s="42"/>
      <c r="AQ2242" s="42"/>
      <c r="AR2242" s="42"/>
      <c r="AS2242" s="42"/>
      <c r="AT2242" s="42"/>
      <c r="AU2242" s="41"/>
      <c r="AV2242" s="42"/>
      <c r="AZ2242" s="43"/>
      <c r="BA2242" s="43"/>
      <c r="BB2242" s="43"/>
      <c r="BC2242" s="43"/>
      <c r="BD2242" s="43"/>
    </row>
    <row r="2243" spans="2:56" s="15" customFormat="1" ht="15.75">
      <c r="B2243" s="45"/>
      <c r="C2243" s="45"/>
      <c r="D2243" s="46"/>
      <c r="E2243" s="46"/>
      <c r="K2243" s="47"/>
      <c r="AH2243" s="42"/>
      <c r="AI2243" s="42"/>
      <c r="AJ2243" s="42"/>
      <c r="AK2243" s="42"/>
      <c r="AL2243" s="42"/>
      <c r="AM2243" s="42"/>
      <c r="AN2243" s="42"/>
      <c r="AO2243" s="42"/>
      <c r="AP2243" s="42"/>
      <c r="AQ2243" s="42"/>
      <c r="AR2243" s="42"/>
      <c r="AS2243" s="42"/>
      <c r="AT2243" s="42"/>
      <c r="AU2243" s="41"/>
      <c r="AV2243" s="42"/>
      <c r="AZ2243" s="43"/>
      <c r="BA2243" s="43"/>
      <c r="BB2243" s="43"/>
      <c r="BC2243" s="43"/>
      <c r="BD2243" s="43"/>
    </row>
    <row r="2244" spans="2:56" s="15" customFormat="1" ht="15.75">
      <c r="B2244" s="45"/>
      <c r="C2244" s="45"/>
      <c r="D2244" s="46"/>
      <c r="E2244" s="46"/>
      <c r="K2244" s="47"/>
      <c r="AH2244" s="42"/>
      <c r="AI2244" s="42"/>
      <c r="AJ2244" s="42"/>
      <c r="AK2244" s="42"/>
      <c r="AL2244" s="42"/>
      <c r="AM2244" s="42"/>
      <c r="AN2244" s="42"/>
      <c r="AO2244" s="42"/>
      <c r="AP2244" s="42"/>
      <c r="AQ2244" s="42"/>
      <c r="AR2244" s="42"/>
      <c r="AS2244" s="42"/>
      <c r="AT2244" s="42"/>
      <c r="AU2244" s="41"/>
      <c r="AV2244" s="42"/>
      <c r="AZ2244" s="43"/>
      <c r="BA2244" s="43"/>
      <c r="BB2244" s="43"/>
      <c r="BC2244" s="43"/>
      <c r="BD2244" s="43"/>
    </row>
    <row r="2245" spans="2:56" s="15" customFormat="1" ht="15.75">
      <c r="B2245" s="45"/>
      <c r="C2245" s="45"/>
      <c r="D2245" s="46"/>
      <c r="E2245" s="46"/>
      <c r="K2245" s="47"/>
      <c r="AH2245" s="42"/>
      <c r="AI2245" s="42"/>
      <c r="AJ2245" s="42"/>
      <c r="AK2245" s="42"/>
      <c r="AL2245" s="42"/>
      <c r="AM2245" s="42"/>
      <c r="AN2245" s="42"/>
      <c r="AO2245" s="42"/>
      <c r="AP2245" s="42"/>
      <c r="AQ2245" s="42"/>
      <c r="AR2245" s="42"/>
      <c r="AS2245" s="42"/>
      <c r="AT2245" s="42"/>
      <c r="AU2245" s="41"/>
      <c r="AV2245" s="42"/>
      <c r="AZ2245" s="43"/>
      <c r="BA2245" s="43"/>
      <c r="BB2245" s="43"/>
      <c r="BC2245" s="43"/>
      <c r="BD2245" s="43"/>
    </row>
    <row r="2246" spans="2:56" s="15" customFormat="1" ht="15.75">
      <c r="B2246" s="45"/>
      <c r="C2246" s="45"/>
      <c r="D2246" s="46"/>
      <c r="E2246" s="46"/>
      <c r="K2246" s="47"/>
      <c r="AH2246" s="42"/>
      <c r="AI2246" s="42"/>
      <c r="AJ2246" s="42"/>
      <c r="AK2246" s="42"/>
      <c r="AL2246" s="42"/>
      <c r="AM2246" s="42"/>
      <c r="AN2246" s="42"/>
      <c r="AO2246" s="42"/>
      <c r="AP2246" s="42"/>
      <c r="AQ2246" s="42"/>
      <c r="AR2246" s="42"/>
      <c r="AS2246" s="42"/>
      <c r="AT2246" s="42"/>
      <c r="AU2246" s="41"/>
      <c r="AV2246" s="42"/>
      <c r="AZ2246" s="43"/>
      <c r="BA2246" s="43"/>
      <c r="BB2246" s="43"/>
      <c r="BC2246" s="43"/>
      <c r="BD2246" s="43"/>
    </row>
    <row r="2247" spans="2:56" s="15" customFormat="1" ht="15.75">
      <c r="B2247" s="45"/>
      <c r="C2247" s="45"/>
      <c r="D2247" s="46"/>
      <c r="E2247" s="46"/>
      <c r="K2247" s="47"/>
      <c r="AH2247" s="42"/>
      <c r="AI2247" s="42"/>
      <c r="AJ2247" s="42"/>
      <c r="AK2247" s="42"/>
      <c r="AL2247" s="42"/>
      <c r="AM2247" s="42"/>
      <c r="AN2247" s="42"/>
      <c r="AO2247" s="42"/>
      <c r="AP2247" s="42"/>
      <c r="AQ2247" s="42"/>
      <c r="AR2247" s="42"/>
      <c r="AS2247" s="42"/>
      <c r="AT2247" s="42"/>
      <c r="AU2247" s="41"/>
      <c r="AV2247" s="42"/>
      <c r="AZ2247" s="43"/>
      <c r="BA2247" s="43"/>
      <c r="BB2247" s="43"/>
      <c r="BC2247" s="43"/>
      <c r="BD2247" s="43"/>
    </row>
    <row r="2248" spans="2:56" s="15" customFormat="1" ht="15.75">
      <c r="B2248" s="45"/>
      <c r="C2248" s="45"/>
      <c r="D2248" s="46"/>
      <c r="E2248" s="46"/>
      <c r="K2248" s="47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1"/>
      <c r="AV2248" s="42"/>
      <c r="AZ2248" s="43"/>
      <c r="BA2248" s="43"/>
      <c r="BB2248" s="43"/>
      <c r="BC2248" s="43"/>
      <c r="BD2248" s="43"/>
    </row>
    <row r="2249" spans="2:56" s="15" customFormat="1" ht="15.75">
      <c r="B2249" s="45"/>
      <c r="C2249" s="45"/>
      <c r="D2249" s="46"/>
      <c r="E2249" s="46"/>
      <c r="K2249" s="47"/>
      <c r="AH2249" s="42"/>
      <c r="AI2249" s="42"/>
      <c r="AJ2249" s="42"/>
      <c r="AK2249" s="42"/>
      <c r="AL2249" s="42"/>
      <c r="AM2249" s="42"/>
      <c r="AN2249" s="42"/>
      <c r="AO2249" s="42"/>
      <c r="AP2249" s="42"/>
      <c r="AQ2249" s="42"/>
      <c r="AR2249" s="42"/>
      <c r="AS2249" s="42"/>
      <c r="AT2249" s="42"/>
      <c r="AU2249" s="41"/>
      <c r="AV2249" s="42"/>
      <c r="AZ2249" s="43"/>
      <c r="BA2249" s="43"/>
      <c r="BB2249" s="43"/>
      <c r="BC2249" s="43"/>
      <c r="BD2249" s="43"/>
    </row>
    <row r="2250" spans="2:56" s="15" customFormat="1" ht="15.75">
      <c r="B2250" s="45"/>
      <c r="C2250" s="45"/>
      <c r="D2250" s="46"/>
      <c r="E2250" s="46"/>
      <c r="K2250" s="47"/>
      <c r="AH2250" s="42"/>
      <c r="AI2250" s="42"/>
      <c r="AJ2250" s="42"/>
      <c r="AK2250" s="42"/>
      <c r="AL2250" s="42"/>
      <c r="AM2250" s="42"/>
      <c r="AN2250" s="42"/>
      <c r="AO2250" s="42"/>
      <c r="AP2250" s="42"/>
      <c r="AQ2250" s="42"/>
      <c r="AR2250" s="42"/>
      <c r="AS2250" s="42"/>
      <c r="AT2250" s="42"/>
      <c r="AU2250" s="41"/>
      <c r="AV2250" s="42"/>
      <c r="AZ2250" s="43"/>
      <c r="BA2250" s="43"/>
      <c r="BB2250" s="43"/>
      <c r="BC2250" s="43"/>
      <c r="BD2250" s="43"/>
    </row>
    <row r="2251" spans="2:56" s="15" customFormat="1" ht="15.75">
      <c r="B2251" s="45"/>
      <c r="C2251" s="45"/>
      <c r="D2251" s="46"/>
      <c r="E2251" s="46"/>
      <c r="K2251" s="47"/>
      <c r="AH2251" s="42"/>
      <c r="AI2251" s="42"/>
      <c r="AJ2251" s="42"/>
      <c r="AK2251" s="42"/>
      <c r="AL2251" s="42"/>
      <c r="AM2251" s="42"/>
      <c r="AN2251" s="42"/>
      <c r="AO2251" s="42"/>
      <c r="AP2251" s="42"/>
      <c r="AQ2251" s="42"/>
      <c r="AR2251" s="42"/>
      <c r="AS2251" s="42"/>
      <c r="AT2251" s="42"/>
      <c r="AU2251" s="41"/>
      <c r="AV2251" s="42"/>
      <c r="AZ2251" s="43"/>
      <c r="BA2251" s="43"/>
      <c r="BB2251" s="43"/>
      <c r="BC2251" s="43"/>
      <c r="BD2251" s="43"/>
    </row>
    <row r="2252" spans="2:56" s="15" customFormat="1" ht="15.75">
      <c r="B2252" s="45"/>
      <c r="C2252" s="45"/>
      <c r="D2252" s="46"/>
      <c r="E2252" s="46"/>
      <c r="K2252" s="47"/>
      <c r="AH2252" s="42"/>
      <c r="AI2252" s="42"/>
      <c r="AJ2252" s="42"/>
      <c r="AK2252" s="42"/>
      <c r="AL2252" s="42"/>
      <c r="AM2252" s="42"/>
      <c r="AN2252" s="42"/>
      <c r="AO2252" s="42"/>
      <c r="AP2252" s="42"/>
      <c r="AQ2252" s="42"/>
      <c r="AR2252" s="42"/>
      <c r="AS2252" s="42"/>
      <c r="AT2252" s="42"/>
      <c r="AU2252" s="41"/>
      <c r="AV2252" s="42"/>
      <c r="AZ2252" s="43"/>
      <c r="BA2252" s="43"/>
      <c r="BB2252" s="43"/>
      <c r="BC2252" s="43"/>
      <c r="BD2252" s="43"/>
    </row>
    <row r="2253" spans="2:56" s="15" customFormat="1" ht="15.75">
      <c r="B2253" s="45"/>
      <c r="C2253" s="45"/>
      <c r="D2253" s="46"/>
      <c r="E2253" s="46"/>
      <c r="K2253" s="47"/>
      <c r="AH2253" s="42"/>
      <c r="AI2253" s="42"/>
      <c r="AJ2253" s="42"/>
      <c r="AK2253" s="42"/>
      <c r="AL2253" s="42"/>
      <c r="AM2253" s="42"/>
      <c r="AN2253" s="42"/>
      <c r="AO2253" s="42"/>
      <c r="AP2253" s="42"/>
      <c r="AQ2253" s="42"/>
      <c r="AR2253" s="42"/>
      <c r="AS2253" s="42"/>
      <c r="AT2253" s="42"/>
      <c r="AU2253" s="41"/>
      <c r="AV2253" s="42"/>
      <c r="AZ2253" s="43"/>
      <c r="BA2253" s="43"/>
      <c r="BB2253" s="43"/>
      <c r="BC2253" s="43"/>
      <c r="BD2253" s="43"/>
    </row>
    <row r="2254" spans="2:56" s="15" customFormat="1" ht="15.75">
      <c r="B2254" s="45"/>
      <c r="C2254" s="45"/>
      <c r="D2254" s="46"/>
      <c r="E2254" s="46"/>
      <c r="K2254" s="47"/>
      <c r="AH2254" s="42"/>
      <c r="AI2254" s="42"/>
      <c r="AJ2254" s="42"/>
      <c r="AK2254" s="42"/>
      <c r="AL2254" s="42"/>
      <c r="AM2254" s="42"/>
      <c r="AN2254" s="42"/>
      <c r="AO2254" s="42"/>
      <c r="AP2254" s="42"/>
      <c r="AQ2254" s="42"/>
      <c r="AR2254" s="42"/>
      <c r="AS2254" s="42"/>
      <c r="AT2254" s="42"/>
      <c r="AU2254" s="41"/>
      <c r="AV2254" s="42"/>
      <c r="AZ2254" s="43"/>
      <c r="BA2254" s="43"/>
      <c r="BB2254" s="43"/>
      <c r="BC2254" s="43"/>
      <c r="BD2254" s="43"/>
    </row>
    <row r="2255" spans="2:56" s="15" customFormat="1" ht="15.75">
      <c r="B2255" s="45"/>
      <c r="C2255" s="45"/>
      <c r="D2255" s="46"/>
      <c r="E2255" s="46"/>
      <c r="K2255" s="47"/>
      <c r="AH2255" s="42"/>
      <c r="AI2255" s="42"/>
      <c r="AJ2255" s="42"/>
      <c r="AK2255" s="42"/>
      <c r="AL2255" s="42"/>
      <c r="AM2255" s="42"/>
      <c r="AN2255" s="42"/>
      <c r="AO2255" s="42"/>
      <c r="AP2255" s="42"/>
      <c r="AQ2255" s="42"/>
      <c r="AR2255" s="42"/>
      <c r="AS2255" s="42"/>
      <c r="AT2255" s="42"/>
      <c r="AU2255" s="41"/>
      <c r="AV2255" s="42"/>
      <c r="AZ2255" s="43"/>
      <c r="BA2255" s="43"/>
      <c r="BB2255" s="43"/>
      <c r="BC2255" s="43"/>
      <c r="BD2255" s="43"/>
    </row>
    <row r="2256" spans="2:56" s="15" customFormat="1" ht="15.75">
      <c r="B2256" s="45"/>
      <c r="C2256" s="45"/>
      <c r="D2256" s="46"/>
      <c r="E2256" s="46"/>
      <c r="K2256" s="47"/>
      <c r="AH2256" s="42"/>
      <c r="AI2256" s="42"/>
      <c r="AJ2256" s="42"/>
      <c r="AK2256" s="42"/>
      <c r="AL2256" s="42"/>
      <c r="AM2256" s="42"/>
      <c r="AN2256" s="42"/>
      <c r="AO2256" s="42"/>
      <c r="AP2256" s="42"/>
      <c r="AQ2256" s="42"/>
      <c r="AR2256" s="42"/>
      <c r="AS2256" s="42"/>
      <c r="AT2256" s="42"/>
      <c r="AU2256" s="41"/>
      <c r="AV2256" s="42"/>
      <c r="AZ2256" s="43"/>
      <c r="BA2256" s="43"/>
      <c r="BB2256" s="43"/>
      <c r="BC2256" s="43"/>
      <c r="BD2256" s="43"/>
    </row>
    <row r="2257" spans="2:56" s="15" customFormat="1" ht="15.75">
      <c r="B2257" s="45"/>
      <c r="C2257" s="45"/>
      <c r="D2257" s="46"/>
      <c r="E2257" s="46"/>
      <c r="K2257" s="47"/>
      <c r="AH2257" s="42"/>
      <c r="AI2257" s="42"/>
      <c r="AJ2257" s="42"/>
      <c r="AK2257" s="42"/>
      <c r="AL2257" s="42"/>
      <c r="AM2257" s="42"/>
      <c r="AN2257" s="42"/>
      <c r="AO2257" s="42"/>
      <c r="AP2257" s="42"/>
      <c r="AQ2257" s="42"/>
      <c r="AR2257" s="42"/>
      <c r="AS2257" s="42"/>
      <c r="AT2257" s="42"/>
      <c r="AU2257" s="41"/>
      <c r="AV2257" s="42"/>
      <c r="AZ2257" s="43"/>
      <c r="BA2257" s="43"/>
      <c r="BB2257" s="43"/>
      <c r="BC2257" s="43"/>
      <c r="BD2257" s="43"/>
    </row>
    <row r="2258" spans="2:56" s="15" customFormat="1" ht="15.75">
      <c r="B2258" s="45"/>
      <c r="C2258" s="45"/>
      <c r="D2258" s="46"/>
      <c r="E2258" s="46"/>
      <c r="K2258" s="47"/>
      <c r="AH2258" s="42"/>
      <c r="AI2258" s="42"/>
      <c r="AJ2258" s="42"/>
      <c r="AK2258" s="42"/>
      <c r="AL2258" s="42"/>
      <c r="AM2258" s="42"/>
      <c r="AN2258" s="42"/>
      <c r="AO2258" s="42"/>
      <c r="AP2258" s="42"/>
      <c r="AQ2258" s="42"/>
      <c r="AR2258" s="42"/>
      <c r="AS2258" s="42"/>
      <c r="AT2258" s="42"/>
      <c r="AU2258" s="41"/>
      <c r="AV2258" s="42"/>
      <c r="AZ2258" s="43"/>
      <c r="BA2258" s="43"/>
      <c r="BB2258" s="43"/>
      <c r="BC2258" s="43"/>
      <c r="BD2258" s="43"/>
    </row>
    <row r="2259" spans="2:56" s="15" customFormat="1" ht="15.75">
      <c r="B2259" s="45"/>
      <c r="C2259" s="45"/>
      <c r="D2259" s="46"/>
      <c r="E2259" s="46"/>
      <c r="K2259" s="47"/>
      <c r="AH2259" s="42"/>
      <c r="AI2259" s="42"/>
      <c r="AJ2259" s="42"/>
      <c r="AK2259" s="42"/>
      <c r="AL2259" s="42"/>
      <c r="AM2259" s="42"/>
      <c r="AN2259" s="42"/>
      <c r="AO2259" s="42"/>
      <c r="AP2259" s="42"/>
      <c r="AQ2259" s="42"/>
      <c r="AR2259" s="42"/>
      <c r="AS2259" s="42"/>
      <c r="AT2259" s="42"/>
      <c r="AU2259" s="41"/>
      <c r="AV2259" s="42"/>
      <c r="AZ2259" s="43"/>
      <c r="BA2259" s="43"/>
      <c r="BB2259" s="43"/>
      <c r="BC2259" s="43"/>
      <c r="BD2259" s="43"/>
    </row>
    <row r="2260" spans="2:56" s="15" customFormat="1" ht="15.75">
      <c r="B2260" s="45"/>
      <c r="C2260" s="45"/>
      <c r="D2260" s="46"/>
      <c r="E2260" s="46"/>
      <c r="K2260" s="47"/>
      <c r="AH2260" s="42"/>
      <c r="AI2260" s="42"/>
      <c r="AJ2260" s="42"/>
      <c r="AK2260" s="42"/>
      <c r="AL2260" s="42"/>
      <c r="AM2260" s="42"/>
      <c r="AN2260" s="42"/>
      <c r="AO2260" s="42"/>
      <c r="AP2260" s="42"/>
      <c r="AQ2260" s="42"/>
      <c r="AR2260" s="42"/>
      <c r="AS2260" s="42"/>
      <c r="AT2260" s="42"/>
      <c r="AU2260" s="41"/>
      <c r="AV2260" s="42"/>
      <c r="AZ2260" s="43"/>
      <c r="BA2260" s="43"/>
      <c r="BB2260" s="43"/>
      <c r="BC2260" s="43"/>
      <c r="BD2260" s="43"/>
    </row>
    <row r="2261" spans="2:56" s="15" customFormat="1" ht="15.75">
      <c r="B2261" s="45"/>
      <c r="C2261" s="45"/>
      <c r="D2261" s="46"/>
      <c r="E2261" s="46"/>
      <c r="K2261" s="47"/>
      <c r="AH2261" s="42"/>
      <c r="AI2261" s="42"/>
      <c r="AJ2261" s="42"/>
      <c r="AK2261" s="42"/>
      <c r="AL2261" s="42"/>
      <c r="AM2261" s="42"/>
      <c r="AN2261" s="42"/>
      <c r="AO2261" s="42"/>
      <c r="AP2261" s="42"/>
      <c r="AQ2261" s="42"/>
      <c r="AR2261" s="42"/>
      <c r="AS2261" s="42"/>
      <c r="AT2261" s="42"/>
      <c r="AU2261" s="41"/>
      <c r="AV2261" s="42"/>
      <c r="AZ2261" s="43"/>
      <c r="BA2261" s="43"/>
      <c r="BB2261" s="43"/>
      <c r="BC2261" s="43"/>
      <c r="BD2261" s="43"/>
    </row>
    <row r="2262" spans="2:56" s="15" customFormat="1" ht="15.75">
      <c r="B2262" s="45"/>
      <c r="C2262" s="45"/>
      <c r="D2262" s="46"/>
      <c r="E2262" s="46"/>
      <c r="K2262" s="47"/>
      <c r="AH2262" s="42"/>
      <c r="AI2262" s="42"/>
      <c r="AJ2262" s="42"/>
      <c r="AK2262" s="42"/>
      <c r="AL2262" s="42"/>
      <c r="AM2262" s="42"/>
      <c r="AN2262" s="42"/>
      <c r="AO2262" s="42"/>
      <c r="AP2262" s="42"/>
      <c r="AQ2262" s="42"/>
      <c r="AR2262" s="42"/>
      <c r="AS2262" s="42"/>
      <c r="AT2262" s="42"/>
      <c r="AU2262" s="41"/>
      <c r="AV2262" s="42"/>
      <c r="AZ2262" s="43"/>
      <c r="BA2262" s="43"/>
      <c r="BB2262" s="43"/>
      <c r="BC2262" s="43"/>
      <c r="BD2262" s="43"/>
    </row>
    <row r="2263" spans="2:56" s="15" customFormat="1" ht="15.75">
      <c r="B2263" s="45"/>
      <c r="C2263" s="45"/>
      <c r="D2263" s="46"/>
      <c r="E2263" s="46"/>
      <c r="K2263" s="47"/>
      <c r="AH2263" s="42"/>
      <c r="AI2263" s="42"/>
      <c r="AJ2263" s="42"/>
      <c r="AK2263" s="42"/>
      <c r="AL2263" s="42"/>
      <c r="AM2263" s="42"/>
      <c r="AN2263" s="42"/>
      <c r="AO2263" s="42"/>
      <c r="AP2263" s="42"/>
      <c r="AQ2263" s="42"/>
      <c r="AR2263" s="42"/>
      <c r="AS2263" s="42"/>
      <c r="AT2263" s="42"/>
      <c r="AU2263" s="41"/>
      <c r="AV2263" s="42"/>
      <c r="AZ2263" s="43"/>
      <c r="BA2263" s="43"/>
      <c r="BB2263" s="43"/>
      <c r="BC2263" s="43"/>
      <c r="BD2263" s="43"/>
    </row>
    <row r="2264" spans="2:56" s="15" customFormat="1" ht="15.75">
      <c r="B2264" s="45"/>
      <c r="C2264" s="45"/>
      <c r="D2264" s="46"/>
      <c r="E2264" s="46"/>
      <c r="K2264" s="47"/>
      <c r="AH2264" s="42"/>
      <c r="AI2264" s="42"/>
      <c r="AJ2264" s="42"/>
      <c r="AK2264" s="42"/>
      <c r="AL2264" s="42"/>
      <c r="AM2264" s="42"/>
      <c r="AN2264" s="42"/>
      <c r="AO2264" s="42"/>
      <c r="AP2264" s="42"/>
      <c r="AQ2264" s="42"/>
      <c r="AR2264" s="42"/>
      <c r="AS2264" s="42"/>
      <c r="AT2264" s="42"/>
      <c r="AU2264" s="41"/>
      <c r="AV2264" s="42"/>
      <c r="AZ2264" s="43"/>
      <c r="BA2264" s="43"/>
      <c r="BB2264" s="43"/>
      <c r="BC2264" s="43"/>
      <c r="BD2264" s="43"/>
    </row>
    <row r="2265" spans="2:56" s="15" customFormat="1" ht="15.75">
      <c r="B2265" s="45"/>
      <c r="C2265" s="45"/>
      <c r="D2265" s="46"/>
      <c r="E2265" s="46"/>
      <c r="K2265" s="47"/>
      <c r="AH2265" s="42"/>
      <c r="AI2265" s="42"/>
      <c r="AJ2265" s="42"/>
      <c r="AK2265" s="42"/>
      <c r="AL2265" s="42"/>
      <c r="AM2265" s="42"/>
      <c r="AN2265" s="42"/>
      <c r="AO2265" s="42"/>
      <c r="AP2265" s="42"/>
      <c r="AQ2265" s="42"/>
      <c r="AR2265" s="42"/>
      <c r="AS2265" s="42"/>
      <c r="AT2265" s="42"/>
      <c r="AU2265" s="41"/>
      <c r="AV2265" s="42"/>
      <c r="AZ2265" s="43"/>
      <c r="BA2265" s="43"/>
      <c r="BB2265" s="43"/>
      <c r="BC2265" s="43"/>
      <c r="BD2265" s="43"/>
    </row>
    <row r="2266" spans="2:56" s="15" customFormat="1" ht="15.75">
      <c r="B2266" s="45"/>
      <c r="C2266" s="45"/>
      <c r="D2266" s="46"/>
      <c r="E2266" s="46"/>
      <c r="K2266" s="47"/>
      <c r="AH2266" s="42"/>
      <c r="AI2266" s="42"/>
      <c r="AJ2266" s="42"/>
      <c r="AK2266" s="42"/>
      <c r="AL2266" s="42"/>
      <c r="AM2266" s="42"/>
      <c r="AN2266" s="42"/>
      <c r="AO2266" s="42"/>
      <c r="AP2266" s="42"/>
      <c r="AQ2266" s="42"/>
      <c r="AR2266" s="42"/>
      <c r="AS2266" s="42"/>
      <c r="AT2266" s="42"/>
      <c r="AU2266" s="41"/>
      <c r="AV2266" s="42"/>
      <c r="AZ2266" s="43"/>
      <c r="BA2266" s="43"/>
      <c r="BB2266" s="43"/>
      <c r="BC2266" s="43"/>
      <c r="BD2266" s="43"/>
    </row>
    <row r="2267" spans="2:56" s="15" customFormat="1" ht="15.75">
      <c r="B2267" s="45"/>
      <c r="C2267" s="45"/>
      <c r="D2267" s="46"/>
      <c r="E2267" s="46"/>
      <c r="K2267" s="47"/>
      <c r="AH2267" s="42"/>
      <c r="AI2267" s="42"/>
      <c r="AJ2267" s="42"/>
      <c r="AK2267" s="42"/>
      <c r="AL2267" s="42"/>
      <c r="AM2267" s="42"/>
      <c r="AN2267" s="42"/>
      <c r="AO2267" s="42"/>
      <c r="AP2267" s="42"/>
      <c r="AQ2267" s="42"/>
      <c r="AR2267" s="42"/>
      <c r="AS2267" s="42"/>
      <c r="AT2267" s="42"/>
      <c r="AU2267" s="41"/>
      <c r="AV2267" s="42"/>
      <c r="AZ2267" s="43"/>
      <c r="BA2267" s="43"/>
      <c r="BB2267" s="43"/>
      <c r="BC2267" s="43"/>
      <c r="BD2267" s="43"/>
    </row>
    <row r="2268" spans="2:56" s="15" customFormat="1" ht="15.75">
      <c r="B2268" s="45"/>
      <c r="C2268" s="45"/>
      <c r="D2268" s="46"/>
      <c r="E2268" s="46"/>
      <c r="K2268" s="47"/>
      <c r="AH2268" s="42"/>
      <c r="AI2268" s="42"/>
      <c r="AJ2268" s="42"/>
      <c r="AK2268" s="42"/>
      <c r="AL2268" s="42"/>
      <c r="AM2268" s="42"/>
      <c r="AN2268" s="42"/>
      <c r="AO2268" s="42"/>
      <c r="AP2268" s="42"/>
      <c r="AQ2268" s="42"/>
      <c r="AR2268" s="42"/>
      <c r="AS2268" s="42"/>
      <c r="AT2268" s="42"/>
      <c r="AU2268" s="41"/>
      <c r="AV2268" s="42"/>
      <c r="AZ2268" s="43"/>
      <c r="BA2268" s="43"/>
      <c r="BB2268" s="43"/>
      <c r="BC2268" s="43"/>
      <c r="BD2268" s="43"/>
    </row>
    <row r="2269" spans="2:56" s="15" customFormat="1" ht="15.75">
      <c r="B2269" s="45"/>
      <c r="C2269" s="45"/>
      <c r="D2269" s="46"/>
      <c r="E2269" s="46"/>
      <c r="K2269" s="47"/>
      <c r="AH2269" s="42"/>
      <c r="AI2269" s="42"/>
      <c r="AJ2269" s="42"/>
      <c r="AK2269" s="42"/>
      <c r="AL2269" s="42"/>
      <c r="AM2269" s="42"/>
      <c r="AN2269" s="42"/>
      <c r="AO2269" s="42"/>
      <c r="AP2269" s="42"/>
      <c r="AQ2269" s="42"/>
      <c r="AR2269" s="42"/>
      <c r="AS2269" s="42"/>
      <c r="AT2269" s="42"/>
      <c r="AU2269" s="41"/>
      <c r="AV2269" s="42"/>
      <c r="AZ2269" s="43"/>
      <c r="BA2269" s="43"/>
      <c r="BB2269" s="43"/>
      <c r="BC2269" s="43"/>
      <c r="BD2269" s="43"/>
    </row>
    <row r="2270" spans="2:56" s="15" customFormat="1" ht="15.75">
      <c r="B2270" s="45"/>
      <c r="C2270" s="45"/>
      <c r="D2270" s="46"/>
      <c r="E2270" s="46"/>
      <c r="K2270" s="47"/>
      <c r="AH2270" s="42"/>
      <c r="AI2270" s="42"/>
      <c r="AJ2270" s="42"/>
      <c r="AK2270" s="42"/>
      <c r="AL2270" s="42"/>
      <c r="AM2270" s="42"/>
      <c r="AN2270" s="42"/>
      <c r="AO2270" s="42"/>
      <c r="AP2270" s="42"/>
      <c r="AQ2270" s="42"/>
      <c r="AR2270" s="42"/>
      <c r="AS2270" s="42"/>
      <c r="AT2270" s="42"/>
      <c r="AU2270" s="41"/>
      <c r="AV2270" s="42"/>
      <c r="AZ2270" s="43"/>
      <c r="BA2270" s="43"/>
      <c r="BB2270" s="43"/>
      <c r="BC2270" s="43"/>
      <c r="BD2270" s="43"/>
    </row>
    <row r="2271" spans="2:56" s="15" customFormat="1" ht="15.75">
      <c r="B2271" s="45"/>
      <c r="C2271" s="45"/>
      <c r="D2271" s="46"/>
      <c r="E2271" s="46"/>
      <c r="K2271" s="47"/>
      <c r="AH2271" s="42"/>
      <c r="AI2271" s="42"/>
      <c r="AJ2271" s="42"/>
      <c r="AK2271" s="42"/>
      <c r="AL2271" s="42"/>
      <c r="AM2271" s="42"/>
      <c r="AN2271" s="42"/>
      <c r="AO2271" s="42"/>
      <c r="AP2271" s="42"/>
      <c r="AQ2271" s="42"/>
      <c r="AR2271" s="42"/>
      <c r="AS2271" s="42"/>
      <c r="AT2271" s="42"/>
      <c r="AU2271" s="41"/>
      <c r="AV2271" s="42"/>
      <c r="AZ2271" s="43"/>
      <c r="BA2271" s="43"/>
      <c r="BB2271" s="43"/>
      <c r="BC2271" s="43"/>
      <c r="BD2271" s="43"/>
    </row>
    <row r="2272" spans="2:56" s="15" customFormat="1" ht="15.75">
      <c r="B2272" s="45"/>
      <c r="C2272" s="45"/>
      <c r="D2272" s="46"/>
      <c r="E2272" s="46"/>
      <c r="K2272" s="47"/>
      <c r="AH2272" s="42"/>
      <c r="AI2272" s="42"/>
      <c r="AJ2272" s="42"/>
      <c r="AK2272" s="42"/>
      <c r="AL2272" s="42"/>
      <c r="AM2272" s="42"/>
      <c r="AN2272" s="42"/>
      <c r="AO2272" s="42"/>
      <c r="AP2272" s="42"/>
      <c r="AQ2272" s="42"/>
      <c r="AR2272" s="42"/>
      <c r="AS2272" s="42"/>
      <c r="AT2272" s="42"/>
      <c r="AU2272" s="41"/>
      <c r="AV2272" s="42"/>
      <c r="AZ2272" s="43"/>
      <c r="BA2272" s="43"/>
      <c r="BB2272" s="43"/>
      <c r="BC2272" s="43"/>
      <c r="BD2272" s="43"/>
    </row>
    <row r="2273" spans="2:56" s="15" customFormat="1" ht="15.75">
      <c r="B2273" s="45"/>
      <c r="C2273" s="45"/>
      <c r="D2273" s="46"/>
      <c r="E2273" s="46"/>
      <c r="K2273" s="47"/>
      <c r="AH2273" s="42"/>
      <c r="AI2273" s="42"/>
      <c r="AJ2273" s="42"/>
      <c r="AK2273" s="42"/>
      <c r="AL2273" s="42"/>
      <c r="AM2273" s="42"/>
      <c r="AN2273" s="42"/>
      <c r="AO2273" s="42"/>
      <c r="AP2273" s="42"/>
      <c r="AQ2273" s="42"/>
      <c r="AR2273" s="42"/>
      <c r="AS2273" s="42"/>
      <c r="AT2273" s="42"/>
      <c r="AU2273" s="41"/>
      <c r="AV2273" s="42"/>
      <c r="AZ2273" s="43"/>
      <c r="BA2273" s="43"/>
      <c r="BB2273" s="43"/>
      <c r="BC2273" s="43"/>
      <c r="BD2273" s="43"/>
    </row>
    <row r="2274" spans="2:56" s="15" customFormat="1" ht="15.75">
      <c r="B2274" s="45"/>
      <c r="C2274" s="45"/>
      <c r="D2274" s="46"/>
      <c r="E2274" s="46"/>
      <c r="K2274" s="47"/>
      <c r="AH2274" s="42"/>
      <c r="AI2274" s="42"/>
      <c r="AJ2274" s="42"/>
      <c r="AK2274" s="42"/>
      <c r="AL2274" s="42"/>
      <c r="AM2274" s="42"/>
      <c r="AN2274" s="42"/>
      <c r="AO2274" s="42"/>
      <c r="AP2274" s="42"/>
      <c r="AQ2274" s="42"/>
      <c r="AR2274" s="42"/>
      <c r="AS2274" s="42"/>
      <c r="AT2274" s="42"/>
      <c r="AU2274" s="41"/>
      <c r="AV2274" s="42"/>
      <c r="AZ2274" s="43"/>
      <c r="BA2274" s="43"/>
      <c r="BB2274" s="43"/>
      <c r="BC2274" s="43"/>
      <c r="BD2274" s="43"/>
    </row>
    <row r="2275" spans="2:56" s="15" customFormat="1" ht="15.75">
      <c r="B2275" s="45"/>
      <c r="C2275" s="45"/>
      <c r="D2275" s="46"/>
      <c r="E2275" s="46"/>
      <c r="K2275" s="47"/>
      <c r="AH2275" s="42"/>
      <c r="AI2275" s="42"/>
      <c r="AJ2275" s="42"/>
      <c r="AK2275" s="42"/>
      <c r="AL2275" s="42"/>
      <c r="AM2275" s="42"/>
      <c r="AN2275" s="42"/>
      <c r="AO2275" s="42"/>
      <c r="AP2275" s="42"/>
      <c r="AQ2275" s="42"/>
      <c r="AR2275" s="42"/>
      <c r="AS2275" s="42"/>
      <c r="AT2275" s="42"/>
      <c r="AU2275" s="41"/>
      <c r="AV2275" s="42"/>
      <c r="AZ2275" s="43"/>
      <c r="BA2275" s="43"/>
      <c r="BB2275" s="43"/>
      <c r="BC2275" s="43"/>
      <c r="BD2275" s="43"/>
    </row>
    <row r="2276" spans="2:56" s="15" customFormat="1" ht="15.75">
      <c r="B2276" s="45"/>
      <c r="C2276" s="45"/>
      <c r="D2276" s="46"/>
      <c r="E2276" s="46"/>
      <c r="K2276" s="47"/>
      <c r="AH2276" s="42"/>
      <c r="AI2276" s="42"/>
      <c r="AJ2276" s="42"/>
      <c r="AK2276" s="42"/>
      <c r="AL2276" s="42"/>
      <c r="AM2276" s="42"/>
      <c r="AN2276" s="42"/>
      <c r="AO2276" s="42"/>
      <c r="AP2276" s="42"/>
      <c r="AQ2276" s="42"/>
      <c r="AR2276" s="42"/>
      <c r="AS2276" s="42"/>
      <c r="AT2276" s="42"/>
      <c r="AU2276" s="41"/>
      <c r="AV2276" s="42"/>
      <c r="AZ2276" s="43"/>
      <c r="BA2276" s="43"/>
      <c r="BB2276" s="43"/>
      <c r="BC2276" s="43"/>
      <c r="BD2276" s="43"/>
    </row>
    <row r="2277" spans="2:56" s="15" customFormat="1" ht="15.75">
      <c r="B2277" s="45"/>
      <c r="C2277" s="45"/>
      <c r="D2277" s="46"/>
      <c r="E2277" s="46"/>
      <c r="K2277" s="47"/>
      <c r="AH2277" s="42"/>
      <c r="AI2277" s="42"/>
      <c r="AJ2277" s="42"/>
      <c r="AK2277" s="42"/>
      <c r="AL2277" s="42"/>
      <c r="AM2277" s="42"/>
      <c r="AN2277" s="42"/>
      <c r="AO2277" s="42"/>
      <c r="AP2277" s="42"/>
      <c r="AQ2277" s="42"/>
      <c r="AR2277" s="42"/>
      <c r="AS2277" s="42"/>
      <c r="AT2277" s="42"/>
      <c r="AU2277" s="41"/>
      <c r="AV2277" s="42"/>
      <c r="AZ2277" s="43"/>
      <c r="BA2277" s="43"/>
      <c r="BB2277" s="43"/>
      <c r="BC2277" s="43"/>
      <c r="BD2277" s="43"/>
    </row>
    <row r="2278" spans="2:56" s="15" customFormat="1" ht="15.75">
      <c r="B2278" s="45"/>
      <c r="C2278" s="45"/>
      <c r="D2278" s="46"/>
      <c r="E2278" s="46"/>
      <c r="K2278" s="47"/>
      <c r="AH2278" s="42"/>
      <c r="AI2278" s="42"/>
      <c r="AJ2278" s="42"/>
      <c r="AK2278" s="42"/>
      <c r="AL2278" s="42"/>
      <c r="AM2278" s="42"/>
      <c r="AN2278" s="42"/>
      <c r="AO2278" s="42"/>
      <c r="AP2278" s="42"/>
      <c r="AQ2278" s="42"/>
      <c r="AR2278" s="42"/>
      <c r="AS2278" s="42"/>
      <c r="AT2278" s="42"/>
      <c r="AU2278" s="41"/>
      <c r="AV2278" s="42"/>
      <c r="AZ2278" s="43"/>
      <c r="BA2278" s="43"/>
      <c r="BB2278" s="43"/>
      <c r="BC2278" s="43"/>
      <c r="BD2278" s="43"/>
    </row>
    <row r="2279" spans="2:56" s="15" customFormat="1" ht="15.75">
      <c r="B2279" s="45"/>
      <c r="C2279" s="45"/>
      <c r="D2279" s="46"/>
      <c r="E2279" s="46"/>
      <c r="K2279" s="47"/>
      <c r="AH2279" s="42"/>
      <c r="AI2279" s="42"/>
      <c r="AJ2279" s="42"/>
      <c r="AK2279" s="42"/>
      <c r="AL2279" s="42"/>
      <c r="AM2279" s="42"/>
      <c r="AN2279" s="42"/>
      <c r="AO2279" s="42"/>
      <c r="AP2279" s="42"/>
      <c r="AQ2279" s="42"/>
      <c r="AR2279" s="42"/>
      <c r="AS2279" s="42"/>
      <c r="AT2279" s="42"/>
      <c r="AU2279" s="41"/>
      <c r="AV2279" s="42"/>
      <c r="AZ2279" s="43"/>
      <c r="BA2279" s="43"/>
      <c r="BB2279" s="43"/>
      <c r="BC2279" s="43"/>
      <c r="BD2279" s="43"/>
    </row>
    <row r="2280" spans="2:56" s="15" customFormat="1" ht="15.75">
      <c r="B2280" s="45"/>
      <c r="C2280" s="45"/>
      <c r="D2280" s="46"/>
      <c r="E2280" s="46"/>
      <c r="K2280" s="47"/>
      <c r="AH2280" s="42"/>
      <c r="AI2280" s="42"/>
      <c r="AJ2280" s="42"/>
      <c r="AK2280" s="42"/>
      <c r="AL2280" s="42"/>
      <c r="AM2280" s="42"/>
      <c r="AN2280" s="42"/>
      <c r="AO2280" s="42"/>
      <c r="AP2280" s="42"/>
      <c r="AQ2280" s="42"/>
      <c r="AR2280" s="42"/>
      <c r="AS2280" s="42"/>
      <c r="AT2280" s="42"/>
      <c r="AU2280" s="41"/>
      <c r="AV2280" s="42"/>
      <c r="AZ2280" s="43"/>
      <c r="BA2280" s="43"/>
      <c r="BB2280" s="43"/>
      <c r="BC2280" s="43"/>
      <c r="BD2280" s="43"/>
    </row>
    <row r="2281" spans="2:56" s="15" customFormat="1" ht="15.75">
      <c r="B2281" s="45"/>
      <c r="C2281" s="45"/>
      <c r="D2281" s="46"/>
      <c r="E2281" s="46"/>
      <c r="K2281" s="47"/>
      <c r="AH2281" s="42"/>
      <c r="AI2281" s="42"/>
      <c r="AJ2281" s="42"/>
      <c r="AK2281" s="42"/>
      <c r="AL2281" s="42"/>
      <c r="AM2281" s="42"/>
      <c r="AN2281" s="42"/>
      <c r="AO2281" s="42"/>
      <c r="AP2281" s="42"/>
      <c r="AQ2281" s="42"/>
      <c r="AR2281" s="42"/>
      <c r="AS2281" s="42"/>
      <c r="AT2281" s="42"/>
      <c r="AU2281" s="41"/>
      <c r="AV2281" s="42"/>
      <c r="AZ2281" s="43"/>
      <c r="BA2281" s="43"/>
      <c r="BB2281" s="43"/>
      <c r="BC2281" s="43"/>
      <c r="BD2281" s="43"/>
    </row>
    <row r="2282" spans="2:56" s="15" customFormat="1" ht="15.75">
      <c r="B2282" s="45"/>
      <c r="C2282" s="45"/>
      <c r="D2282" s="46"/>
      <c r="E2282" s="46"/>
      <c r="K2282" s="47"/>
      <c r="AH2282" s="42"/>
      <c r="AI2282" s="42"/>
      <c r="AJ2282" s="42"/>
      <c r="AK2282" s="42"/>
      <c r="AL2282" s="42"/>
      <c r="AM2282" s="42"/>
      <c r="AN2282" s="42"/>
      <c r="AO2282" s="42"/>
      <c r="AP2282" s="42"/>
      <c r="AQ2282" s="42"/>
      <c r="AR2282" s="42"/>
      <c r="AS2282" s="42"/>
      <c r="AT2282" s="42"/>
      <c r="AU2282" s="41"/>
      <c r="AV2282" s="42"/>
      <c r="AZ2282" s="43"/>
      <c r="BA2282" s="43"/>
      <c r="BB2282" s="43"/>
      <c r="BC2282" s="43"/>
      <c r="BD2282" s="43"/>
    </row>
    <row r="2283" spans="2:56" s="15" customFormat="1" ht="15.75">
      <c r="B2283" s="45"/>
      <c r="C2283" s="45"/>
      <c r="D2283" s="46"/>
      <c r="E2283" s="46"/>
      <c r="K2283" s="47"/>
      <c r="AH2283" s="42"/>
      <c r="AI2283" s="42"/>
      <c r="AJ2283" s="42"/>
      <c r="AK2283" s="42"/>
      <c r="AL2283" s="42"/>
      <c r="AM2283" s="42"/>
      <c r="AN2283" s="42"/>
      <c r="AO2283" s="42"/>
      <c r="AP2283" s="42"/>
      <c r="AQ2283" s="42"/>
      <c r="AR2283" s="42"/>
      <c r="AS2283" s="42"/>
      <c r="AT2283" s="42"/>
      <c r="AU2283" s="41"/>
      <c r="AV2283" s="42"/>
      <c r="AZ2283" s="43"/>
      <c r="BA2283" s="43"/>
      <c r="BB2283" s="43"/>
      <c r="BC2283" s="43"/>
      <c r="BD2283" s="43"/>
    </row>
    <row r="2284" spans="2:56" s="15" customFormat="1" ht="15.75">
      <c r="B2284" s="45"/>
      <c r="C2284" s="45"/>
      <c r="D2284" s="46"/>
      <c r="E2284" s="46"/>
      <c r="K2284" s="47"/>
      <c r="AH2284" s="42"/>
      <c r="AI2284" s="42"/>
      <c r="AJ2284" s="42"/>
      <c r="AK2284" s="42"/>
      <c r="AL2284" s="42"/>
      <c r="AM2284" s="42"/>
      <c r="AN2284" s="42"/>
      <c r="AO2284" s="42"/>
      <c r="AP2284" s="42"/>
      <c r="AQ2284" s="42"/>
      <c r="AR2284" s="42"/>
      <c r="AS2284" s="42"/>
      <c r="AT2284" s="42"/>
      <c r="AU2284" s="41"/>
      <c r="AV2284" s="42"/>
      <c r="AZ2284" s="43"/>
      <c r="BA2284" s="43"/>
      <c r="BB2284" s="43"/>
      <c r="BC2284" s="43"/>
      <c r="BD2284" s="43"/>
    </row>
    <row r="2285" spans="2:56" s="15" customFormat="1" ht="15.75">
      <c r="B2285" s="45"/>
      <c r="C2285" s="45"/>
      <c r="D2285" s="46"/>
      <c r="E2285" s="46"/>
      <c r="K2285" s="47"/>
      <c r="AH2285" s="42"/>
      <c r="AI2285" s="42"/>
      <c r="AJ2285" s="42"/>
      <c r="AK2285" s="42"/>
      <c r="AL2285" s="42"/>
      <c r="AM2285" s="42"/>
      <c r="AN2285" s="42"/>
      <c r="AO2285" s="42"/>
      <c r="AP2285" s="42"/>
      <c r="AQ2285" s="42"/>
      <c r="AR2285" s="42"/>
      <c r="AS2285" s="42"/>
      <c r="AT2285" s="42"/>
      <c r="AU2285" s="41"/>
      <c r="AV2285" s="42"/>
      <c r="AZ2285" s="43"/>
      <c r="BA2285" s="43"/>
      <c r="BB2285" s="43"/>
      <c r="BC2285" s="43"/>
      <c r="BD2285" s="43"/>
    </row>
    <row r="2286" spans="2:56" s="15" customFormat="1" ht="15.75">
      <c r="B2286" s="45"/>
      <c r="C2286" s="45"/>
      <c r="D2286" s="46"/>
      <c r="E2286" s="46"/>
      <c r="K2286" s="47"/>
      <c r="AH2286" s="42"/>
      <c r="AI2286" s="42"/>
      <c r="AJ2286" s="42"/>
      <c r="AK2286" s="42"/>
      <c r="AL2286" s="42"/>
      <c r="AM2286" s="42"/>
      <c r="AN2286" s="42"/>
      <c r="AO2286" s="42"/>
      <c r="AP2286" s="42"/>
      <c r="AQ2286" s="42"/>
      <c r="AR2286" s="42"/>
      <c r="AS2286" s="42"/>
      <c r="AT2286" s="42"/>
      <c r="AU2286" s="41"/>
      <c r="AV2286" s="42"/>
      <c r="AZ2286" s="43"/>
      <c r="BA2286" s="43"/>
      <c r="BB2286" s="43"/>
      <c r="BC2286" s="43"/>
      <c r="BD2286" s="43"/>
    </row>
    <row r="2287" spans="2:56" s="15" customFormat="1" ht="15.75">
      <c r="B2287" s="45"/>
      <c r="C2287" s="45"/>
      <c r="D2287" s="46"/>
      <c r="E2287" s="46"/>
      <c r="K2287" s="47"/>
      <c r="AH2287" s="42"/>
      <c r="AI2287" s="42"/>
      <c r="AJ2287" s="42"/>
      <c r="AK2287" s="42"/>
      <c r="AL2287" s="42"/>
      <c r="AM2287" s="42"/>
      <c r="AN2287" s="42"/>
      <c r="AO2287" s="42"/>
      <c r="AP2287" s="42"/>
      <c r="AQ2287" s="42"/>
      <c r="AR2287" s="42"/>
      <c r="AS2287" s="42"/>
      <c r="AT2287" s="42"/>
      <c r="AU2287" s="41"/>
      <c r="AV2287" s="42"/>
      <c r="AZ2287" s="43"/>
      <c r="BA2287" s="43"/>
      <c r="BB2287" s="43"/>
      <c r="BC2287" s="43"/>
      <c r="BD2287" s="43"/>
    </row>
    <row r="2288" spans="2:56" s="15" customFormat="1" ht="15.75">
      <c r="B2288" s="45"/>
      <c r="C2288" s="45"/>
      <c r="D2288" s="46"/>
      <c r="E2288" s="46"/>
      <c r="K2288" s="47"/>
      <c r="AH2288" s="42"/>
      <c r="AI2288" s="42"/>
      <c r="AJ2288" s="42"/>
      <c r="AK2288" s="42"/>
      <c r="AL2288" s="42"/>
      <c r="AM2288" s="42"/>
      <c r="AN2288" s="42"/>
      <c r="AO2288" s="42"/>
      <c r="AP2288" s="42"/>
      <c r="AQ2288" s="42"/>
      <c r="AR2288" s="42"/>
      <c r="AS2288" s="42"/>
      <c r="AT2288" s="42"/>
      <c r="AU2288" s="41"/>
      <c r="AV2288" s="42"/>
      <c r="AZ2288" s="43"/>
      <c r="BA2288" s="43"/>
      <c r="BB2288" s="43"/>
      <c r="BC2288" s="43"/>
      <c r="BD2288" s="43"/>
    </row>
    <row r="2289" spans="2:56" s="15" customFormat="1" ht="15.75">
      <c r="B2289" s="45"/>
      <c r="C2289" s="45"/>
      <c r="D2289" s="46"/>
      <c r="E2289" s="46"/>
      <c r="K2289" s="47"/>
      <c r="AH2289" s="42"/>
      <c r="AI2289" s="42"/>
      <c r="AJ2289" s="42"/>
      <c r="AK2289" s="42"/>
      <c r="AL2289" s="42"/>
      <c r="AM2289" s="42"/>
      <c r="AN2289" s="42"/>
      <c r="AO2289" s="42"/>
      <c r="AP2289" s="42"/>
      <c r="AQ2289" s="42"/>
      <c r="AR2289" s="42"/>
      <c r="AS2289" s="42"/>
      <c r="AT2289" s="42"/>
      <c r="AU2289" s="41"/>
      <c r="AV2289" s="42"/>
      <c r="AZ2289" s="43"/>
      <c r="BA2289" s="43"/>
      <c r="BB2289" s="43"/>
      <c r="BC2289" s="43"/>
      <c r="BD2289" s="43"/>
    </row>
    <row r="2290" spans="2:56" s="15" customFormat="1" ht="15.75">
      <c r="B2290" s="45"/>
      <c r="C2290" s="45"/>
      <c r="D2290" s="46"/>
      <c r="E2290" s="46"/>
      <c r="K2290" s="47"/>
      <c r="AH2290" s="42"/>
      <c r="AI2290" s="42"/>
      <c r="AJ2290" s="42"/>
      <c r="AK2290" s="42"/>
      <c r="AL2290" s="42"/>
      <c r="AM2290" s="42"/>
      <c r="AN2290" s="42"/>
      <c r="AO2290" s="42"/>
      <c r="AP2290" s="42"/>
      <c r="AQ2290" s="42"/>
      <c r="AR2290" s="42"/>
      <c r="AS2290" s="42"/>
      <c r="AT2290" s="42"/>
      <c r="AU2290" s="41"/>
      <c r="AV2290" s="42"/>
      <c r="AZ2290" s="43"/>
      <c r="BA2290" s="43"/>
      <c r="BB2290" s="43"/>
      <c r="BC2290" s="43"/>
      <c r="BD2290" s="43"/>
    </row>
    <row r="2291" spans="2:56" s="15" customFormat="1" ht="15.75">
      <c r="B2291" s="45"/>
      <c r="C2291" s="45"/>
      <c r="D2291" s="46"/>
      <c r="E2291" s="46"/>
      <c r="K2291" s="47"/>
      <c r="AH2291" s="42"/>
      <c r="AI2291" s="42"/>
      <c r="AJ2291" s="42"/>
      <c r="AK2291" s="42"/>
      <c r="AL2291" s="42"/>
      <c r="AM2291" s="42"/>
      <c r="AN2291" s="42"/>
      <c r="AO2291" s="42"/>
      <c r="AP2291" s="42"/>
      <c r="AQ2291" s="42"/>
      <c r="AR2291" s="42"/>
      <c r="AS2291" s="42"/>
      <c r="AT2291" s="42"/>
      <c r="AU2291" s="41"/>
      <c r="AV2291" s="42"/>
      <c r="AZ2291" s="43"/>
      <c r="BA2291" s="43"/>
      <c r="BB2291" s="43"/>
      <c r="BC2291" s="43"/>
      <c r="BD2291" s="43"/>
    </row>
    <row r="2292" spans="2:56" s="15" customFormat="1" ht="15.75">
      <c r="B2292" s="45"/>
      <c r="C2292" s="45"/>
      <c r="D2292" s="46"/>
      <c r="E2292" s="46"/>
      <c r="K2292" s="47"/>
      <c r="AH2292" s="42"/>
      <c r="AI2292" s="42"/>
      <c r="AJ2292" s="42"/>
      <c r="AK2292" s="42"/>
      <c r="AL2292" s="42"/>
      <c r="AM2292" s="42"/>
      <c r="AN2292" s="42"/>
      <c r="AO2292" s="42"/>
      <c r="AP2292" s="42"/>
      <c r="AQ2292" s="42"/>
      <c r="AR2292" s="42"/>
      <c r="AS2292" s="42"/>
      <c r="AT2292" s="42"/>
      <c r="AU2292" s="41"/>
      <c r="AV2292" s="42"/>
      <c r="AZ2292" s="43"/>
      <c r="BA2292" s="43"/>
      <c r="BB2292" s="43"/>
      <c r="BC2292" s="43"/>
      <c r="BD2292" s="43"/>
    </row>
    <row r="2293" spans="2:56" s="15" customFormat="1" ht="15.75">
      <c r="B2293" s="45"/>
      <c r="C2293" s="45"/>
      <c r="D2293" s="46"/>
      <c r="E2293" s="46"/>
      <c r="K2293" s="47"/>
      <c r="AH2293" s="42"/>
      <c r="AI2293" s="42"/>
      <c r="AJ2293" s="42"/>
      <c r="AK2293" s="42"/>
      <c r="AL2293" s="42"/>
      <c r="AM2293" s="42"/>
      <c r="AN2293" s="42"/>
      <c r="AO2293" s="42"/>
      <c r="AP2293" s="42"/>
      <c r="AQ2293" s="42"/>
      <c r="AR2293" s="42"/>
      <c r="AS2293" s="42"/>
      <c r="AT2293" s="42"/>
      <c r="AU2293" s="41"/>
      <c r="AV2293" s="42"/>
      <c r="AZ2293" s="43"/>
      <c r="BA2293" s="43"/>
      <c r="BB2293" s="43"/>
      <c r="BC2293" s="43"/>
      <c r="BD2293" s="43"/>
    </row>
    <row r="2294" spans="2:56" s="15" customFormat="1" ht="15.75">
      <c r="B2294" s="45"/>
      <c r="C2294" s="45"/>
      <c r="D2294" s="46"/>
      <c r="E2294" s="46"/>
      <c r="K2294" s="47"/>
      <c r="AH2294" s="42"/>
      <c r="AI2294" s="42"/>
      <c r="AJ2294" s="42"/>
      <c r="AK2294" s="42"/>
      <c r="AL2294" s="42"/>
      <c r="AM2294" s="42"/>
      <c r="AN2294" s="42"/>
      <c r="AO2294" s="42"/>
      <c r="AP2294" s="42"/>
      <c r="AQ2294" s="42"/>
      <c r="AR2294" s="42"/>
      <c r="AS2294" s="42"/>
      <c r="AT2294" s="42"/>
      <c r="AU2294" s="41"/>
      <c r="AV2294" s="42"/>
      <c r="AZ2294" s="43"/>
      <c r="BA2294" s="43"/>
      <c r="BB2294" s="43"/>
      <c r="BC2294" s="43"/>
      <c r="BD2294" s="43"/>
    </row>
    <row r="2295" spans="2:56" s="15" customFormat="1" ht="15.75">
      <c r="B2295" s="45"/>
      <c r="C2295" s="45"/>
      <c r="D2295" s="46"/>
      <c r="E2295" s="46"/>
      <c r="K2295" s="47"/>
      <c r="AH2295" s="42"/>
      <c r="AI2295" s="42"/>
      <c r="AJ2295" s="42"/>
      <c r="AK2295" s="42"/>
      <c r="AL2295" s="42"/>
      <c r="AM2295" s="42"/>
      <c r="AN2295" s="42"/>
      <c r="AO2295" s="42"/>
      <c r="AP2295" s="42"/>
      <c r="AQ2295" s="42"/>
      <c r="AR2295" s="42"/>
      <c r="AS2295" s="42"/>
      <c r="AT2295" s="42"/>
      <c r="AU2295" s="41"/>
      <c r="AV2295" s="42"/>
      <c r="AZ2295" s="43"/>
      <c r="BA2295" s="43"/>
      <c r="BB2295" s="43"/>
      <c r="BC2295" s="43"/>
      <c r="BD2295" s="43"/>
    </row>
    <row r="2296" spans="2:56" s="15" customFormat="1" ht="15.75">
      <c r="B2296" s="45"/>
      <c r="C2296" s="45"/>
      <c r="D2296" s="46"/>
      <c r="E2296" s="46"/>
      <c r="K2296" s="47"/>
      <c r="AH2296" s="42"/>
      <c r="AI2296" s="42"/>
      <c r="AJ2296" s="42"/>
      <c r="AK2296" s="42"/>
      <c r="AL2296" s="42"/>
      <c r="AM2296" s="42"/>
      <c r="AN2296" s="42"/>
      <c r="AO2296" s="42"/>
      <c r="AP2296" s="42"/>
      <c r="AQ2296" s="42"/>
      <c r="AR2296" s="42"/>
      <c r="AS2296" s="42"/>
      <c r="AT2296" s="42"/>
      <c r="AU2296" s="41"/>
      <c r="AV2296" s="42"/>
      <c r="AZ2296" s="43"/>
      <c r="BA2296" s="43"/>
      <c r="BB2296" s="43"/>
      <c r="BC2296" s="43"/>
      <c r="BD2296" s="43"/>
    </row>
    <row r="2297" spans="2:56" s="15" customFormat="1" ht="15.75">
      <c r="B2297" s="45"/>
      <c r="C2297" s="45"/>
      <c r="D2297" s="46"/>
      <c r="E2297" s="46"/>
      <c r="K2297" s="47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1"/>
      <c r="AV2297" s="42"/>
      <c r="AZ2297" s="43"/>
      <c r="BA2297" s="43"/>
      <c r="BB2297" s="43"/>
      <c r="BC2297" s="43"/>
      <c r="BD2297" s="43"/>
    </row>
    <row r="2298" spans="2:56" s="15" customFormat="1" ht="15.75">
      <c r="B2298" s="45"/>
      <c r="C2298" s="45"/>
      <c r="D2298" s="46"/>
      <c r="E2298" s="46"/>
      <c r="K2298" s="47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1"/>
      <c r="AV2298" s="42"/>
      <c r="AZ2298" s="43"/>
      <c r="BA2298" s="43"/>
      <c r="BB2298" s="43"/>
      <c r="BC2298" s="43"/>
      <c r="BD2298" s="43"/>
    </row>
    <row r="2299" spans="2:56" s="15" customFormat="1" ht="15.75">
      <c r="B2299" s="45"/>
      <c r="C2299" s="45"/>
      <c r="D2299" s="46"/>
      <c r="E2299" s="46"/>
      <c r="K2299" s="47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1"/>
      <c r="AV2299" s="42"/>
      <c r="AZ2299" s="43"/>
      <c r="BA2299" s="43"/>
      <c r="BB2299" s="43"/>
      <c r="BC2299" s="43"/>
      <c r="BD2299" s="43"/>
    </row>
    <row r="2300" spans="2:56" s="15" customFormat="1" ht="15.75">
      <c r="B2300" s="45"/>
      <c r="C2300" s="45"/>
      <c r="D2300" s="46"/>
      <c r="E2300" s="46"/>
      <c r="K2300" s="47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1"/>
      <c r="AV2300" s="42"/>
      <c r="AZ2300" s="43"/>
      <c r="BA2300" s="43"/>
      <c r="BB2300" s="43"/>
      <c r="BC2300" s="43"/>
      <c r="BD2300" s="43"/>
    </row>
    <row r="2301" spans="2:56" s="15" customFormat="1" ht="15.75">
      <c r="B2301" s="45"/>
      <c r="C2301" s="45"/>
      <c r="D2301" s="46"/>
      <c r="E2301" s="46"/>
      <c r="K2301" s="47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1"/>
      <c r="AV2301" s="42"/>
      <c r="AZ2301" s="43"/>
      <c r="BA2301" s="43"/>
      <c r="BB2301" s="43"/>
      <c r="BC2301" s="43"/>
      <c r="BD2301" s="43"/>
    </row>
    <row r="2302" spans="2:56" s="15" customFormat="1" ht="15.75">
      <c r="B2302" s="45"/>
      <c r="C2302" s="45"/>
      <c r="D2302" s="46"/>
      <c r="E2302" s="46"/>
      <c r="K2302" s="47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1"/>
      <c r="AV2302" s="42"/>
      <c r="AZ2302" s="43"/>
      <c r="BA2302" s="43"/>
      <c r="BB2302" s="43"/>
      <c r="BC2302" s="43"/>
      <c r="BD2302" s="43"/>
    </row>
    <row r="2303" spans="2:56" s="15" customFormat="1" ht="15.75">
      <c r="B2303" s="45"/>
      <c r="C2303" s="45"/>
      <c r="D2303" s="46"/>
      <c r="E2303" s="46"/>
      <c r="K2303" s="47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1"/>
      <c r="AV2303" s="42"/>
      <c r="AZ2303" s="43"/>
      <c r="BA2303" s="43"/>
      <c r="BB2303" s="43"/>
      <c r="BC2303" s="43"/>
      <c r="BD2303" s="43"/>
    </row>
    <row r="2304" spans="2:56" s="15" customFormat="1" ht="15.75">
      <c r="B2304" s="45"/>
      <c r="C2304" s="45"/>
      <c r="D2304" s="46"/>
      <c r="E2304" s="46"/>
      <c r="K2304" s="47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1"/>
      <c r="AV2304" s="42"/>
      <c r="AZ2304" s="43"/>
      <c r="BA2304" s="43"/>
      <c r="BB2304" s="43"/>
      <c r="BC2304" s="43"/>
      <c r="BD2304" s="43"/>
    </row>
    <row r="2305" spans="2:56" s="15" customFormat="1" ht="15.75">
      <c r="B2305" s="45"/>
      <c r="C2305" s="45"/>
      <c r="D2305" s="46"/>
      <c r="E2305" s="46"/>
      <c r="K2305" s="47"/>
      <c r="AH2305" s="42"/>
      <c r="AI2305" s="42"/>
      <c r="AJ2305" s="42"/>
      <c r="AK2305" s="42"/>
      <c r="AL2305" s="42"/>
      <c r="AM2305" s="42"/>
      <c r="AN2305" s="42"/>
      <c r="AO2305" s="42"/>
      <c r="AP2305" s="42"/>
      <c r="AQ2305" s="42"/>
      <c r="AR2305" s="42"/>
      <c r="AS2305" s="42"/>
      <c r="AT2305" s="42"/>
      <c r="AU2305" s="41"/>
      <c r="AV2305" s="42"/>
      <c r="AZ2305" s="43"/>
      <c r="BA2305" s="43"/>
      <c r="BB2305" s="43"/>
      <c r="BC2305" s="43"/>
      <c r="BD2305" s="43"/>
    </row>
    <row r="2306" spans="2:56" s="15" customFormat="1" ht="15.75">
      <c r="B2306" s="45"/>
      <c r="C2306" s="45"/>
      <c r="D2306" s="46"/>
      <c r="E2306" s="46"/>
      <c r="K2306" s="47"/>
      <c r="AH2306" s="42"/>
      <c r="AI2306" s="42"/>
      <c r="AJ2306" s="42"/>
      <c r="AK2306" s="42"/>
      <c r="AL2306" s="42"/>
      <c r="AM2306" s="42"/>
      <c r="AN2306" s="42"/>
      <c r="AO2306" s="42"/>
      <c r="AP2306" s="42"/>
      <c r="AQ2306" s="42"/>
      <c r="AR2306" s="42"/>
      <c r="AS2306" s="42"/>
      <c r="AT2306" s="42"/>
      <c r="AU2306" s="41"/>
      <c r="AV2306" s="42"/>
      <c r="AZ2306" s="43"/>
      <c r="BA2306" s="43"/>
      <c r="BB2306" s="43"/>
      <c r="BC2306" s="43"/>
      <c r="BD2306" s="43"/>
    </row>
    <row r="2307" spans="2:56" s="15" customFormat="1" ht="15.75">
      <c r="B2307" s="45"/>
      <c r="C2307" s="45"/>
      <c r="D2307" s="46"/>
      <c r="E2307" s="46"/>
      <c r="K2307" s="47"/>
      <c r="AH2307" s="42"/>
      <c r="AI2307" s="42"/>
      <c r="AJ2307" s="42"/>
      <c r="AK2307" s="42"/>
      <c r="AL2307" s="42"/>
      <c r="AM2307" s="42"/>
      <c r="AN2307" s="42"/>
      <c r="AO2307" s="42"/>
      <c r="AP2307" s="42"/>
      <c r="AQ2307" s="42"/>
      <c r="AR2307" s="42"/>
      <c r="AS2307" s="42"/>
      <c r="AT2307" s="42"/>
      <c r="AU2307" s="41"/>
      <c r="AV2307" s="42"/>
      <c r="AZ2307" s="43"/>
      <c r="BA2307" s="43"/>
      <c r="BB2307" s="43"/>
      <c r="BC2307" s="43"/>
      <c r="BD2307" s="43"/>
    </row>
    <row r="2308" spans="2:56" s="15" customFormat="1" ht="15.75">
      <c r="B2308" s="45"/>
      <c r="C2308" s="45"/>
      <c r="D2308" s="46"/>
      <c r="E2308" s="46"/>
      <c r="K2308" s="47"/>
      <c r="AH2308" s="42"/>
      <c r="AI2308" s="42"/>
      <c r="AJ2308" s="42"/>
      <c r="AK2308" s="42"/>
      <c r="AL2308" s="42"/>
      <c r="AM2308" s="42"/>
      <c r="AN2308" s="42"/>
      <c r="AO2308" s="42"/>
      <c r="AP2308" s="42"/>
      <c r="AQ2308" s="42"/>
      <c r="AR2308" s="42"/>
      <c r="AS2308" s="42"/>
      <c r="AT2308" s="42"/>
      <c r="AU2308" s="41"/>
      <c r="AV2308" s="42"/>
      <c r="AZ2308" s="43"/>
      <c r="BA2308" s="43"/>
      <c r="BB2308" s="43"/>
      <c r="BC2308" s="43"/>
      <c r="BD2308" s="43"/>
    </row>
    <row r="2309" spans="2:56" s="15" customFormat="1" ht="15.75">
      <c r="B2309" s="45"/>
      <c r="C2309" s="45"/>
      <c r="D2309" s="46"/>
      <c r="E2309" s="46"/>
      <c r="K2309" s="47"/>
      <c r="AH2309" s="42"/>
      <c r="AI2309" s="42"/>
      <c r="AJ2309" s="42"/>
      <c r="AK2309" s="42"/>
      <c r="AL2309" s="42"/>
      <c r="AM2309" s="42"/>
      <c r="AN2309" s="42"/>
      <c r="AO2309" s="42"/>
      <c r="AP2309" s="42"/>
      <c r="AQ2309" s="42"/>
      <c r="AR2309" s="42"/>
      <c r="AS2309" s="42"/>
      <c r="AT2309" s="42"/>
      <c r="AU2309" s="41"/>
      <c r="AV2309" s="42"/>
      <c r="AZ2309" s="43"/>
      <c r="BA2309" s="43"/>
      <c r="BB2309" s="43"/>
      <c r="BC2309" s="43"/>
      <c r="BD2309" s="43"/>
    </row>
    <row r="2310" spans="2:56" s="15" customFormat="1" ht="15.75">
      <c r="B2310" s="45"/>
      <c r="C2310" s="45"/>
      <c r="D2310" s="46"/>
      <c r="E2310" s="46"/>
      <c r="K2310" s="47"/>
      <c r="AH2310" s="42"/>
      <c r="AI2310" s="42"/>
      <c r="AJ2310" s="42"/>
      <c r="AK2310" s="42"/>
      <c r="AL2310" s="42"/>
      <c r="AM2310" s="42"/>
      <c r="AN2310" s="42"/>
      <c r="AO2310" s="42"/>
      <c r="AP2310" s="42"/>
      <c r="AQ2310" s="42"/>
      <c r="AR2310" s="42"/>
      <c r="AS2310" s="42"/>
      <c r="AT2310" s="42"/>
      <c r="AU2310" s="41"/>
      <c r="AV2310" s="42"/>
      <c r="AZ2310" s="43"/>
      <c r="BA2310" s="43"/>
      <c r="BB2310" s="43"/>
      <c r="BC2310" s="43"/>
      <c r="BD2310" s="43"/>
    </row>
    <row r="2311" spans="2:56" s="15" customFormat="1" ht="15.75">
      <c r="B2311" s="45"/>
      <c r="C2311" s="45"/>
      <c r="D2311" s="46"/>
      <c r="E2311" s="46"/>
      <c r="K2311" s="47"/>
      <c r="AH2311" s="42"/>
      <c r="AI2311" s="42"/>
      <c r="AJ2311" s="42"/>
      <c r="AK2311" s="42"/>
      <c r="AL2311" s="42"/>
      <c r="AM2311" s="42"/>
      <c r="AN2311" s="42"/>
      <c r="AO2311" s="42"/>
      <c r="AP2311" s="42"/>
      <c r="AQ2311" s="42"/>
      <c r="AR2311" s="42"/>
      <c r="AS2311" s="42"/>
      <c r="AT2311" s="42"/>
      <c r="AU2311" s="41"/>
      <c r="AV2311" s="42"/>
      <c r="AZ2311" s="43"/>
      <c r="BA2311" s="43"/>
      <c r="BB2311" s="43"/>
      <c r="BC2311" s="43"/>
      <c r="BD2311" s="43"/>
    </row>
    <row r="2312" spans="2:56" s="15" customFormat="1" ht="15.75">
      <c r="B2312" s="45"/>
      <c r="C2312" s="45"/>
      <c r="D2312" s="46"/>
      <c r="E2312" s="46"/>
      <c r="K2312" s="47"/>
      <c r="AH2312" s="42"/>
      <c r="AI2312" s="42"/>
      <c r="AJ2312" s="42"/>
      <c r="AK2312" s="42"/>
      <c r="AL2312" s="42"/>
      <c r="AM2312" s="42"/>
      <c r="AN2312" s="42"/>
      <c r="AO2312" s="42"/>
      <c r="AP2312" s="42"/>
      <c r="AQ2312" s="42"/>
      <c r="AR2312" s="42"/>
      <c r="AS2312" s="42"/>
      <c r="AT2312" s="42"/>
      <c r="AU2312" s="41"/>
      <c r="AV2312" s="42"/>
      <c r="AZ2312" s="43"/>
      <c r="BA2312" s="43"/>
      <c r="BB2312" s="43"/>
      <c r="BC2312" s="43"/>
      <c r="BD2312" s="43"/>
    </row>
    <row r="2313" spans="2:56" s="15" customFormat="1" ht="15.75">
      <c r="B2313" s="45"/>
      <c r="C2313" s="45"/>
      <c r="D2313" s="46"/>
      <c r="E2313" s="46"/>
      <c r="K2313" s="47"/>
      <c r="AH2313" s="42"/>
      <c r="AI2313" s="42"/>
      <c r="AJ2313" s="42"/>
      <c r="AK2313" s="42"/>
      <c r="AL2313" s="42"/>
      <c r="AM2313" s="42"/>
      <c r="AN2313" s="42"/>
      <c r="AO2313" s="42"/>
      <c r="AP2313" s="42"/>
      <c r="AQ2313" s="42"/>
      <c r="AR2313" s="42"/>
      <c r="AS2313" s="42"/>
      <c r="AT2313" s="42"/>
      <c r="AU2313" s="41"/>
      <c r="AV2313" s="42"/>
      <c r="AZ2313" s="43"/>
      <c r="BA2313" s="43"/>
      <c r="BB2313" s="43"/>
      <c r="BC2313" s="43"/>
      <c r="BD2313" s="43"/>
    </row>
    <row r="2314" spans="2:56" s="15" customFormat="1" ht="15.75">
      <c r="B2314" s="45"/>
      <c r="C2314" s="45"/>
      <c r="D2314" s="46"/>
      <c r="E2314" s="46"/>
      <c r="K2314" s="47"/>
      <c r="AH2314" s="42"/>
      <c r="AI2314" s="42"/>
      <c r="AJ2314" s="42"/>
      <c r="AK2314" s="42"/>
      <c r="AL2314" s="42"/>
      <c r="AM2314" s="42"/>
      <c r="AN2314" s="42"/>
      <c r="AO2314" s="42"/>
      <c r="AP2314" s="42"/>
      <c r="AQ2314" s="42"/>
      <c r="AR2314" s="42"/>
      <c r="AS2314" s="42"/>
      <c r="AT2314" s="42"/>
      <c r="AU2314" s="41"/>
      <c r="AV2314" s="42"/>
      <c r="AZ2314" s="43"/>
      <c r="BA2314" s="43"/>
      <c r="BB2314" s="43"/>
      <c r="BC2314" s="43"/>
      <c r="BD2314" s="43"/>
    </row>
    <row r="2315" spans="2:56" s="15" customFormat="1" ht="15.75">
      <c r="B2315" s="45"/>
      <c r="C2315" s="45"/>
      <c r="D2315" s="46"/>
      <c r="E2315" s="46"/>
      <c r="K2315" s="47"/>
      <c r="AH2315" s="42"/>
      <c r="AI2315" s="42"/>
      <c r="AJ2315" s="42"/>
      <c r="AK2315" s="42"/>
      <c r="AL2315" s="42"/>
      <c r="AM2315" s="42"/>
      <c r="AN2315" s="42"/>
      <c r="AO2315" s="42"/>
      <c r="AP2315" s="42"/>
      <c r="AQ2315" s="42"/>
      <c r="AR2315" s="42"/>
      <c r="AS2315" s="42"/>
      <c r="AT2315" s="42"/>
      <c r="AU2315" s="41"/>
      <c r="AV2315" s="42"/>
      <c r="AZ2315" s="43"/>
      <c r="BA2315" s="43"/>
      <c r="BB2315" s="43"/>
      <c r="BC2315" s="43"/>
      <c r="BD2315" s="43"/>
    </row>
    <row r="2316" spans="2:56" s="15" customFormat="1" ht="15.75">
      <c r="B2316" s="45"/>
      <c r="C2316" s="45"/>
      <c r="D2316" s="46"/>
      <c r="E2316" s="46"/>
      <c r="K2316" s="47"/>
      <c r="AH2316" s="42"/>
      <c r="AI2316" s="42"/>
      <c r="AJ2316" s="42"/>
      <c r="AK2316" s="42"/>
      <c r="AL2316" s="42"/>
      <c r="AM2316" s="42"/>
      <c r="AN2316" s="42"/>
      <c r="AO2316" s="42"/>
      <c r="AP2316" s="42"/>
      <c r="AQ2316" s="42"/>
      <c r="AR2316" s="42"/>
      <c r="AS2316" s="42"/>
      <c r="AT2316" s="42"/>
      <c r="AU2316" s="41"/>
      <c r="AV2316" s="42"/>
      <c r="AZ2316" s="43"/>
      <c r="BA2316" s="43"/>
      <c r="BB2316" s="43"/>
      <c r="BC2316" s="43"/>
      <c r="BD2316" s="43"/>
    </row>
    <row r="2317" spans="2:56" s="15" customFormat="1" ht="15.75">
      <c r="B2317" s="45"/>
      <c r="C2317" s="45"/>
      <c r="D2317" s="46"/>
      <c r="E2317" s="46"/>
      <c r="K2317" s="47"/>
      <c r="AH2317" s="42"/>
      <c r="AI2317" s="42"/>
      <c r="AJ2317" s="42"/>
      <c r="AK2317" s="42"/>
      <c r="AL2317" s="42"/>
      <c r="AM2317" s="42"/>
      <c r="AN2317" s="42"/>
      <c r="AO2317" s="42"/>
      <c r="AP2317" s="42"/>
      <c r="AQ2317" s="42"/>
      <c r="AR2317" s="42"/>
      <c r="AS2317" s="42"/>
      <c r="AT2317" s="42"/>
      <c r="AU2317" s="41"/>
      <c r="AV2317" s="42"/>
      <c r="AZ2317" s="43"/>
      <c r="BA2317" s="43"/>
      <c r="BB2317" s="43"/>
      <c r="BC2317" s="43"/>
      <c r="BD2317" s="43"/>
    </row>
    <row r="2318" spans="2:56" s="15" customFormat="1" ht="15.75">
      <c r="B2318" s="45"/>
      <c r="C2318" s="45"/>
      <c r="D2318" s="46"/>
      <c r="E2318" s="46"/>
      <c r="K2318" s="47"/>
      <c r="AH2318" s="42"/>
      <c r="AI2318" s="42"/>
      <c r="AJ2318" s="42"/>
      <c r="AK2318" s="42"/>
      <c r="AL2318" s="42"/>
      <c r="AM2318" s="42"/>
      <c r="AN2318" s="42"/>
      <c r="AO2318" s="42"/>
      <c r="AP2318" s="42"/>
      <c r="AQ2318" s="42"/>
      <c r="AR2318" s="42"/>
      <c r="AS2318" s="42"/>
      <c r="AT2318" s="42"/>
      <c r="AU2318" s="41"/>
      <c r="AV2318" s="42"/>
      <c r="AZ2318" s="43"/>
      <c r="BA2318" s="43"/>
      <c r="BB2318" s="43"/>
      <c r="BC2318" s="43"/>
      <c r="BD2318" s="43"/>
    </row>
    <row r="2319" spans="2:56" s="15" customFormat="1" ht="15.75">
      <c r="B2319" s="45"/>
      <c r="C2319" s="45"/>
      <c r="D2319" s="46"/>
      <c r="E2319" s="46"/>
      <c r="K2319" s="47"/>
      <c r="AH2319" s="42"/>
      <c r="AI2319" s="42"/>
      <c r="AJ2319" s="42"/>
      <c r="AK2319" s="42"/>
      <c r="AL2319" s="42"/>
      <c r="AM2319" s="42"/>
      <c r="AN2319" s="42"/>
      <c r="AO2319" s="42"/>
      <c r="AP2319" s="42"/>
      <c r="AQ2319" s="42"/>
      <c r="AR2319" s="42"/>
      <c r="AS2319" s="42"/>
      <c r="AT2319" s="42"/>
      <c r="AU2319" s="41"/>
      <c r="AV2319" s="42"/>
      <c r="AZ2319" s="43"/>
      <c r="BA2319" s="43"/>
      <c r="BB2319" s="43"/>
      <c r="BC2319" s="43"/>
      <c r="BD2319" s="43"/>
    </row>
    <row r="2320" spans="2:56" s="15" customFormat="1" ht="15.75">
      <c r="B2320" s="45"/>
      <c r="C2320" s="45"/>
      <c r="D2320" s="46"/>
      <c r="E2320" s="46"/>
      <c r="K2320" s="47"/>
      <c r="AH2320" s="42"/>
      <c r="AI2320" s="42"/>
      <c r="AJ2320" s="42"/>
      <c r="AK2320" s="42"/>
      <c r="AL2320" s="42"/>
      <c r="AM2320" s="42"/>
      <c r="AN2320" s="42"/>
      <c r="AO2320" s="42"/>
      <c r="AP2320" s="42"/>
      <c r="AQ2320" s="42"/>
      <c r="AR2320" s="42"/>
      <c r="AS2320" s="42"/>
      <c r="AT2320" s="42"/>
      <c r="AU2320" s="41"/>
      <c r="AV2320" s="42"/>
      <c r="AZ2320" s="43"/>
      <c r="BA2320" s="43"/>
      <c r="BB2320" s="43"/>
      <c r="BC2320" s="43"/>
      <c r="BD2320" s="43"/>
    </row>
    <row r="2321" spans="2:56" s="15" customFormat="1" ht="15.75">
      <c r="B2321" s="45"/>
      <c r="C2321" s="45"/>
      <c r="D2321" s="46"/>
      <c r="E2321" s="46"/>
      <c r="K2321" s="47"/>
      <c r="AH2321" s="42"/>
      <c r="AI2321" s="42"/>
      <c r="AJ2321" s="42"/>
      <c r="AK2321" s="42"/>
      <c r="AL2321" s="42"/>
      <c r="AM2321" s="42"/>
      <c r="AN2321" s="42"/>
      <c r="AO2321" s="42"/>
      <c r="AP2321" s="42"/>
      <c r="AQ2321" s="42"/>
      <c r="AR2321" s="42"/>
      <c r="AS2321" s="42"/>
      <c r="AT2321" s="42"/>
      <c r="AU2321" s="41"/>
      <c r="AV2321" s="42"/>
      <c r="AZ2321" s="43"/>
      <c r="BA2321" s="43"/>
      <c r="BB2321" s="43"/>
      <c r="BC2321" s="43"/>
      <c r="BD2321" s="43"/>
    </row>
    <row r="2322" spans="2:56" s="15" customFormat="1" ht="15.75">
      <c r="B2322" s="45"/>
      <c r="C2322" s="45"/>
      <c r="D2322" s="46"/>
      <c r="E2322" s="46"/>
      <c r="K2322" s="47"/>
      <c r="AH2322" s="42"/>
      <c r="AI2322" s="42"/>
      <c r="AJ2322" s="42"/>
      <c r="AK2322" s="42"/>
      <c r="AL2322" s="42"/>
      <c r="AM2322" s="42"/>
      <c r="AN2322" s="42"/>
      <c r="AO2322" s="42"/>
      <c r="AP2322" s="42"/>
      <c r="AQ2322" s="42"/>
      <c r="AR2322" s="42"/>
      <c r="AS2322" s="42"/>
      <c r="AT2322" s="42"/>
      <c r="AU2322" s="41"/>
      <c r="AV2322" s="42"/>
      <c r="AZ2322" s="43"/>
      <c r="BA2322" s="43"/>
      <c r="BB2322" s="43"/>
      <c r="BC2322" s="43"/>
      <c r="BD2322" s="43"/>
    </row>
    <row r="2323" spans="2:56" s="15" customFormat="1" ht="15.75">
      <c r="B2323" s="45"/>
      <c r="C2323" s="45"/>
      <c r="D2323" s="46"/>
      <c r="E2323" s="46"/>
      <c r="K2323" s="47"/>
      <c r="AH2323" s="42"/>
      <c r="AI2323" s="42"/>
      <c r="AJ2323" s="42"/>
      <c r="AK2323" s="42"/>
      <c r="AL2323" s="42"/>
      <c r="AM2323" s="42"/>
      <c r="AN2323" s="42"/>
      <c r="AO2323" s="42"/>
      <c r="AP2323" s="42"/>
      <c r="AQ2323" s="42"/>
      <c r="AR2323" s="42"/>
      <c r="AS2323" s="42"/>
      <c r="AT2323" s="42"/>
      <c r="AU2323" s="41"/>
      <c r="AV2323" s="42"/>
      <c r="AZ2323" s="43"/>
      <c r="BA2323" s="43"/>
      <c r="BB2323" s="43"/>
      <c r="BC2323" s="43"/>
      <c r="BD2323" s="43"/>
    </row>
    <row r="2324" spans="2:56" s="15" customFormat="1" ht="15.75">
      <c r="B2324" s="45"/>
      <c r="C2324" s="45"/>
      <c r="D2324" s="46"/>
      <c r="E2324" s="46"/>
      <c r="K2324" s="47"/>
      <c r="AH2324" s="42"/>
      <c r="AI2324" s="42"/>
      <c r="AJ2324" s="42"/>
      <c r="AK2324" s="42"/>
      <c r="AL2324" s="42"/>
      <c r="AM2324" s="42"/>
      <c r="AN2324" s="42"/>
      <c r="AO2324" s="42"/>
      <c r="AP2324" s="42"/>
      <c r="AQ2324" s="42"/>
      <c r="AR2324" s="42"/>
      <c r="AS2324" s="42"/>
      <c r="AT2324" s="42"/>
      <c r="AU2324" s="41"/>
      <c r="AV2324" s="42"/>
      <c r="AZ2324" s="43"/>
      <c r="BA2324" s="43"/>
      <c r="BB2324" s="43"/>
      <c r="BC2324" s="43"/>
      <c r="BD2324" s="43"/>
    </row>
    <row r="2325" spans="2:56" s="15" customFormat="1" ht="15.75">
      <c r="B2325" s="45"/>
      <c r="C2325" s="45"/>
      <c r="D2325" s="46"/>
      <c r="E2325" s="46"/>
      <c r="K2325" s="47"/>
      <c r="AH2325" s="42"/>
      <c r="AI2325" s="42"/>
      <c r="AJ2325" s="42"/>
      <c r="AK2325" s="42"/>
      <c r="AL2325" s="42"/>
      <c r="AM2325" s="42"/>
      <c r="AN2325" s="42"/>
      <c r="AO2325" s="42"/>
      <c r="AP2325" s="42"/>
      <c r="AQ2325" s="42"/>
      <c r="AR2325" s="42"/>
      <c r="AS2325" s="42"/>
      <c r="AT2325" s="42"/>
      <c r="AU2325" s="41"/>
      <c r="AV2325" s="42"/>
      <c r="AZ2325" s="43"/>
      <c r="BA2325" s="43"/>
      <c r="BB2325" s="43"/>
      <c r="BC2325" s="43"/>
      <c r="BD2325" s="43"/>
    </row>
    <row r="2326" spans="2:56" s="15" customFormat="1" ht="15.75">
      <c r="B2326" s="45"/>
      <c r="C2326" s="45"/>
      <c r="D2326" s="46"/>
      <c r="E2326" s="46"/>
      <c r="K2326" s="47"/>
      <c r="AH2326" s="42"/>
      <c r="AI2326" s="42"/>
      <c r="AJ2326" s="42"/>
      <c r="AK2326" s="42"/>
      <c r="AL2326" s="42"/>
      <c r="AM2326" s="42"/>
      <c r="AN2326" s="42"/>
      <c r="AO2326" s="42"/>
      <c r="AP2326" s="42"/>
      <c r="AQ2326" s="42"/>
      <c r="AR2326" s="42"/>
      <c r="AS2326" s="42"/>
      <c r="AT2326" s="42"/>
      <c r="AU2326" s="41"/>
      <c r="AV2326" s="42"/>
      <c r="AZ2326" s="43"/>
      <c r="BA2326" s="43"/>
      <c r="BB2326" s="43"/>
      <c r="BC2326" s="43"/>
      <c r="BD2326" s="43"/>
    </row>
    <row r="2327" spans="2:56" s="15" customFormat="1" ht="15.75">
      <c r="B2327" s="45"/>
      <c r="C2327" s="45"/>
      <c r="D2327" s="46"/>
      <c r="E2327" s="46"/>
      <c r="K2327" s="47"/>
      <c r="AH2327" s="42"/>
      <c r="AI2327" s="42"/>
      <c r="AJ2327" s="42"/>
      <c r="AK2327" s="42"/>
      <c r="AL2327" s="42"/>
      <c r="AM2327" s="42"/>
      <c r="AN2327" s="42"/>
      <c r="AO2327" s="42"/>
      <c r="AP2327" s="42"/>
      <c r="AQ2327" s="42"/>
      <c r="AR2327" s="42"/>
      <c r="AS2327" s="42"/>
      <c r="AT2327" s="42"/>
      <c r="AU2327" s="41"/>
      <c r="AV2327" s="42"/>
      <c r="AZ2327" s="43"/>
      <c r="BA2327" s="43"/>
      <c r="BB2327" s="43"/>
      <c r="BC2327" s="43"/>
      <c r="BD2327" s="43"/>
    </row>
    <row r="2328" spans="2:56" s="15" customFormat="1" ht="15.75">
      <c r="B2328" s="45"/>
      <c r="C2328" s="45"/>
      <c r="D2328" s="46"/>
      <c r="E2328" s="46"/>
      <c r="K2328" s="47"/>
      <c r="AH2328" s="42"/>
      <c r="AI2328" s="42"/>
      <c r="AJ2328" s="42"/>
      <c r="AK2328" s="42"/>
      <c r="AL2328" s="42"/>
      <c r="AM2328" s="42"/>
      <c r="AN2328" s="42"/>
      <c r="AO2328" s="42"/>
      <c r="AP2328" s="42"/>
      <c r="AQ2328" s="42"/>
      <c r="AR2328" s="42"/>
      <c r="AS2328" s="42"/>
      <c r="AT2328" s="42"/>
      <c r="AU2328" s="41"/>
      <c r="AV2328" s="42"/>
      <c r="AZ2328" s="43"/>
      <c r="BA2328" s="43"/>
      <c r="BB2328" s="43"/>
      <c r="BC2328" s="43"/>
      <c r="BD2328" s="43"/>
    </row>
    <row r="2329" spans="2:56" s="15" customFormat="1" ht="15.75">
      <c r="B2329" s="45"/>
      <c r="C2329" s="45"/>
      <c r="D2329" s="46"/>
      <c r="E2329" s="46"/>
      <c r="K2329" s="47"/>
      <c r="AH2329" s="42"/>
      <c r="AI2329" s="42"/>
      <c r="AJ2329" s="42"/>
      <c r="AK2329" s="42"/>
      <c r="AL2329" s="42"/>
      <c r="AM2329" s="42"/>
      <c r="AN2329" s="42"/>
      <c r="AO2329" s="42"/>
      <c r="AP2329" s="42"/>
      <c r="AQ2329" s="42"/>
      <c r="AR2329" s="42"/>
      <c r="AS2329" s="42"/>
      <c r="AT2329" s="42"/>
      <c r="AU2329" s="41"/>
      <c r="AV2329" s="42"/>
      <c r="AZ2329" s="43"/>
      <c r="BA2329" s="43"/>
      <c r="BB2329" s="43"/>
      <c r="BC2329" s="43"/>
      <c r="BD2329" s="43"/>
    </row>
    <row r="2330" spans="2:56" s="15" customFormat="1" ht="15.75">
      <c r="B2330" s="45"/>
      <c r="C2330" s="45"/>
      <c r="D2330" s="46"/>
      <c r="E2330" s="46"/>
      <c r="K2330" s="47"/>
      <c r="AH2330" s="42"/>
      <c r="AI2330" s="42"/>
      <c r="AJ2330" s="42"/>
      <c r="AK2330" s="42"/>
      <c r="AL2330" s="42"/>
      <c r="AM2330" s="42"/>
      <c r="AN2330" s="42"/>
      <c r="AO2330" s="42"/>
      <c r="AP2330" s="42"/>
      <c r="AQ2330" s="42"/>
      <c r="AR2330" s="42"/>
      <c r="AS2330" s="42"/>
      <c r="AT2330" s="42"/>
      <c r="AU2330" s="41"/>
      <c r="AV2330" s="42"/>
      <c r="AZ2330" s="43"/>
      <c r="BA2330" s="43"/>
      <c r="BB2330" s="43"/>
      <c r="BC2330" s="43"/>
      <c r="BD2330" s="43"/>
    </row>
    <row r="2331" spans="2:56" s="15" customFormat="1" ht="15.75">
      <c r="B2331" s="45"/>
      <c r="C2331" s="45"/>
      <c r="D2331" s="46"/>
      <c r="E2331" s="46"/>
      <c r="K2331" s="47"/>
      <c r="AH2331" s="42"/>
      <c r="AI2331" s="42"/>
      <c r="AJ2331" s="42"/>
      <c r="AK2331" s="42"/>
      <c r="AL2331" s="42"/>
      <c r="AM2331" s="42"/>
      <c r="AN2331" s="42"/>
      <c r="AO2331" s="42"/>
      <c r="AP2331" s="42"/>
      <c r="AQ2331" s="42"/>
      <c r="AR2331" s="42"/>
      <c r="AS2331" s="42"/>
      <c r="AT2331" s="42"/>
      <c r="AU2331" s="41"/>
      <c r="AV2331" s="42"/>
      <c r="AZ2331" s="43"/>
      <c r="BA2331" s="43"/>
      <c r="BB2331" s="43"/>
      <c r="BC2331" s="43"/>
      <c r="BD2331" s="43"/>
    </row>
    <row r="2332" spans="2:56" s="15" customFormat="1" ht="15.75">
      <c r="B2332" s="45"/>
      <c r="C2332" s="45"/>
      <c r="D2332" s="46"/>
      <c r="E2332" s="46"/>
      <c r="K2332" s="47"/>
      <c r="AH2332" s="42"/>
      <c r="AI2332" s="42"/>
      <c r="AJ2332" s="42"/>
      <c r="AK2332" s="42"/>
      <c r="AL2332" s="42"/>
      <c r="AM2332" s="42"/>
      <c r="AN2332" s="42"/>
      <c r="AO2332" s="42"/>
      <c r="AP2332" s="42"/>
      <c r="AQ2332" s="42"/>
      <c r="AR2332" s="42"/>
      <c r="AS2332" s="42"/>
      <c r="AT2332" s="42"/>
      <c r="AU2332" s="41"/>
      <c r="AV2332" s="42"/>
      <c r="AZ2332" s="43"/>
      <c r="BA2332" s="43"/>
      <c r="BB2332" s="43"/>
      <c r="BC2332" s="43"/>
      <c r="BD2332" s="43"/>
    </row>
    <row r="2333" spans="2:56" s="15" customFormat="1" ht="15.75">
      <c r="B2333" s="45"/>
      <c r="C2333" s="45"/>
      <c r="D2333" s="46"/>
      <c r="E2333" s="46"/>
      <c r="K2333" s="47"/>
      <c r="AH2333" s="42"/>
      <c r="AI2333" s="42"/>
      <c r="AJ2333" s="42"/>
      <c r="AK2333" s="42"/>
      <c r="AL2333" s="42"/>
      <c r="AM2333" s="42"/>
      <c r="AN2333" s="42"/>
      <c r="AO2333" s="42"/>
      <c r="AP2333" s="42"/>
      <c r="AQ2333" s="42"/>
      <c r="AR2333" s="42"/>
      <c r="AS2333" s="42"/>
      <c r="AT2333" s="42"/>
      <c r="AU2333" s="41"/>
      <c r="AV2333" s="42"/>
      <c r="AZ2333" s="43"/>
      <c r="BA2333" s="43"/>
      <c r="BB2333" s="43"/>
      <c r="BC2333" s="43"/>
      <c r="BD2333" s="43"/>
    </row>
    <row r="2334" spans="2:56" s="15" customFormat="1" ht="15.75">
      <c r="B2334" s="45"/>
      <c r="C2334" s="45"/>
      <c r="D2334" s="46"/>
      <c r="E2334" s="46"/>
      <c r="K2334" s="47"/>
      <c r="AH2334" s="42"/>
      <c r="AI2334" s="42"/>
      <c r="AJ2334" s="42"/>
      <c r="AK2334" s="42"/>
      <c r="AL2334" s="42"/>
      <c r="AM2334" s="42"/>
      <c r="AN2334" s="42"/>
      <c r="AO2334" s="42"/>
      <c r="AP2334" s="42"/>
      <c r="AQ2334" s="42"/>
      <c r="AR2334" s="42"/>
      <c r="AS2334" s="42"/>
      <c r="AT2334" s="42"/>
      <c r="AU2334" s="41"/>
      <c r="AV2334" s="42"/>
      <c r="AZ2334" s="43"/>
      <c r="BA2334" s="43"/>
      <c r="BB2334" s="43"/>
      <c r="BC2334" s="43"/>
      <c r="BD2334" s="43"/>
    </row>
    <row r="2335" spans="2:56" s="15" customFormat="1" ht="15.75">
      <c r="B2335" s="45"/>
      <c r="C2335" s="45"/>
      <c r="D2335" s="46"/>
      <c r="E2335" s="46"/>
      <c r="K2335" s="47"/>
      <c r="AH2335" s="42"/>
      <c r="AI2335" s="42"/>
      <c r="AJ2335" s="42"/>
      <c r="AK2335" s="42"/>
      <c r="AL2335" s="42"/>
      <c r="AM2335" s="42"/>
      <c r="AN2335" s="42"/>
      <c r="AO2335" s="42"/>
      <c r="AP2335" s="42"/>
      <c r="AQ2335" s="42"/>
      <c r="AR2335" s="42"/>
      <c r="AS2335" s="42"/>
      <c r="AT2335" s="42"/>
      <c r="AU2335" s="41"/>
      <c r="AV2335" s="42"/>
      <c r="AZ2335" s="43"/>
      <c r="BA2335" s="43"/>
      <c r="BB2335" s="43"/>
      <c r="BC2335" s="43"/>
      <c r="BD2335" s="43"/>
    </row>
    <row r="2336" spans="2:56" s="15" customFormat="1" ht="15.75">
      <c r="B2336" s="45"/>
      <c r="C2336" s="45"/>
      <c r="D2336" s="46"/>
      <c r="E2336" s="46"/>
      <c r="K2336" s="47"/>
      <c r="AH2336" s="42"/>
      <c r="AI2336" s="42"/>
      <c r="AJ2336" s="42"/>
      <c r="AK2336" s="42"/>
      <c r="AL2336" s="42"/>
      <c r="AM2336" s="42"/>
      <c r="AN2336" s="42"/>
      <c r="AO2336" s="42"/>
      <c r="AP2336" s="42"/>
      <c r="AQ2336" s="42"/>
      <c r="AR2336" s="42"/>
      <c r="AS2336" s="42"/>
      <c r="AT2336" s="42"/>
      <c r="AU2336" s="41"/>
      <c r="AV2336" s="42"/>
      <c r="AZ2336" s="43"/>
      <c r="BA2336" s="43"/>
      <c r="BB2336" s="43"/>
      <c r="BC2336" s="43"/>
      <c r="BD2336" s="43"/>
    </row>
    <row r="2337" spans="2:56" s="15" customFormat="1" ht="15.75">
      <c r="B2337" s="45"/>
      <c r="C2337" s="45"/>
      <c r="D2337" s="46"/>
      <c r="E2337" s="46"/>
      <c r="K2337" s="47"/>
      <c r="AH2337" s="42"/>
      <c r="AI2337" s="42"/>
      <c r="AJ2337" s="42"/>
      <c r="AK2337" s="42"/>
      <c r="AL2337" s="42"/>
      <c r="AM2337" s="42"/>
      <c r="AN2337" s="42"/>
      <c r="AO2337" s="42"/>
      <c r="AP2337" s="42"/>
      <c r="AQ2337" s="42"/>
      <c r="AR2337" s="42"/>
      <c r="AS2337" s="42"/>
      <c r="AT2337" s="42"/>
      <c r="AU2337" s="41"/>
      <c r="AV2337" s="42"/>
      <c r="AZ2337" s="43"/>
      <c r="BA2337" s="43"/>
      <c r="BB2337" s="43"/>
      <c r="BC2337" s="43"/>
      <c r="BD2337" s="43"/>
    </row>
    <row r="2338" spans="2:56" s="15" customFormat="1" ht="15.75">
      <c r="B2338" s="45"/>
      <c r="C2338" s="45"/>
      <c r="D2338" s="46"/>
      <c r="E2338" s="46"/>
      <c r="K2338" s="47"/>
      <c r="AH2338" s="42"/>
      <c r="AI2338" s="42"/>
      <c r="AJ2338" s="42"/>
      <c r="AK2338" s="42"/>
      <c r="AL2338" s="42"/>
      <c r="AM2338" s="42"/>
      <c r="AN2338" s="42"/>
      <c r="AO2338" s="42"/>
      <c r="AP2338" s="42"/>
      <c r="AQ2338" s="42"/>
      <c r="AR2338" s="42"/>
      <c r="AS2338" s="42"/>
      <c r="AT2338" s="42"/>
      <c r="AU2338" s="41"/>
      <c r="AV2338" s="42"/>
      <c r="AZ2338" s="43"/>
      <c r="BA2338" s="43"/>
      <c r="BB2338" s="43"/>
      <c r="BC2338" s="43"/>
      <c r="BD2338" s="43"/>
    </row>
    <row r="2339" spans="2:56" s="15" customFormat="1" ht="15.75">
      <c r="B2339" s="45"/>
      <c r="C2339" s="45"/>
      <c r="D2339" s="46"/>
      <c r="E2339" s="46"/>
      <c r="K2339" s="47"/>
      <c r="AH2339" s="42"/>
      <c r="AI2339" s="42"/>
      <c r="AJ2339" s="42"/>
      <c r="AK2339" s="42"/>
      <c r="AL2339" s="42"/>
      <c r="AM2339" s="42"/>
      <c r="AN2339" s="42"/>
      <c r="AO2339" s="42"/>
      <c r="AP2339" s="42"/>
      <c r="AQ2339" s="42"/>
      <c r="AR2339" s="42"/>
      <c r="AS2339" s="42"/>
      <c r="AT2339" s="42"/>
      <c r="AU2339" s="41"/>
      <c r="AV2339" s="42"/>
      <c r="AZ2339" s="43"/>
      <c r="BA2339" s="43"/>
      <c r="BB2339" s="43"/>
      <c r="BC2339" s="43"/>
      <c r="BD2339" s="43"/>
    </row>
    <row r="2340" spans="2:56" s="15" customFormat="1" ht="15.75">
      <c r="B2340" s="45"/>
      <c r="C2340" s="45"/>
      <c r="D2340" s="46"/>
      <c r="E2340" s="46"/>
      <c r="K2340" s="47"/>
      <c r="AH2340" s="42"/>
      <c r="AI2340" s="42"/>
      <c r="AJ2340" s="42"/>
      <c r="AK2340" s="42"/>
      <c r="AL2340" s="42"/>
      <c r="AM2340" s="42"/>
      <c r="AN2340" s="42"/>
      <c r="AO2340" s="42"/>
      <c r="AP2340" s="42"/>
      <c r="AQ2340" s="42"/>
      <c r="AR2340" s="42"/>
      <c r="AS2340" s="42"/>
      <c r="AT2340" s="42"/>
      <c r="AU2340" s="41"/>
      <c r="AV2340" s="42"/>
      <c r="AZ2340" s="43"/>
      <c r="BA2340" s="43"/>
      <c r="BB2340" s="43"/>
      <c r="BC2340" s="43"/>
      <c r="BD2340" s="43"/>
    </row>
    <row r="2341" spans="2:56" s="15" customFormat="1" ht="15.75">
      <c r="B2341" s="45"/>
      <c r="C2341" s="45"/>
      <c r="D2341" s="46"/>
      <c r="E2341" s="46"/>
      <c r="K2341" s="47"/>
      <c r="AH2341" s="42"/>
      <c r="AI2341" s="42"/>
      <c r="AJ2341" s="42"/>
      <c r="AK2341" s="42"/>
      <c r="AL2341" s="42"/>
      <c r="AM2341" s="42"/>
      <c r="AN2341" s="42"/>
      <c r="AO2341" s="42"/>
      <c r="AP2341" s="42"/>
      <c r="AQ2341" s="42"/>
      <c r="AR2341" s="42"/>
      <c r="AS2341" s="42"/>
      <c r="AT2341" s="42"/>
      <c r="AU2341" s="41"/>
      <c r="AV2341" s="42"/>
      <c r="AZ2341" s="43"/>
      <c r="BA2341" s="43"/>
      <c r="BB2341" s="43"/>
      <c r="BC2341" s="43"/>
      <c r="BD2341" s="43"/>
    </row>
    <row r="2342" spans="2:56" s="15" customFormat="1" ht="15.75">
      <c r="B2342" s="45"/>
      <c r="C2342" s="45"/>
      <c r="D2342" s="46"/>
      <c r="E2342" s="46"/>
      <c r="K2342" s="47"/>
      <c r="AH2342" s="42"/>
      <c r="AI2342" s="42"/>
      <c r="AJ2342" s="42"/>
      <c r="AK2342" s="42"/>
      <c r="AL2342" s="42"/>
      <c r="AM2342" s="42"/>
      <c r="AN2342" s="42"/>
      <c r="AO2342" s="42"/>
      <c r="AP2342" s="42"/>
      <c r="AQ2342" s="42"/>
      <c r="AR2342" s="42"/>
      <c r="AS2342" s="42"/>
      <c r="AT2342" s="42"/>
      <c r="AU2342" s="41"/>
      <c r="AV2342" s="42"/>
      <c r="AZ2342" s="43"/>
      <c r="BA2342" s="43"/>
      <c r="BB2342" s="43"/>
      <c r="BC2342" s="43"/>
      <c r="BD2342" s="43"/>
    </row>
    <row r="2343" spans="2:56" s="15" customFormat="1" ht="15.75">
      <c r="B2343" s="45"/>
      <c r="C2343" s="45"/>
      <c r="D2343" s="46"/>
      <c r="E2343" s="46"/>
      <c r="K2343" s="47"/>
      <c r="AH2343" s="42"/>
      <c r="AI2343" s="42"/>
      <c r="AJ2343" s="42"/>
      <c r="AK2343" s="42"/>
      <c r="AL2343" s="42"/>
      <c r="AM2343" s="42"/>
      <c r="AN2343" s="42"/>
      <c r="AO2343" s="42"/>
      <c r="AP2343" s="42"/>
      <c r="AQ2343" s="42"/>
      <c r="AR2343" s="42"/>
      <c r="AS2343" s="42"/>
      <c r="AT2343" s="42"/>
      <c r="AU2343" s="41"/>
      <c r="AV2343" s="42"/>
      <c r="AZ2343" s="43"/>
      <c r="BA2343" s="43"/>
      <c r="BB2343" s="43"/>
      <c r="BC2343" s="43"/>
      <c r="BD2343" s="43"/>
    </row>
    <row r="2344" spans="2:56" s="15" customFormat="1" ht="15.75">
      <c r="B2344" s="45"/>
      <c r="C2344" s="45"/>
      <c r="D2344" s="46"/>
      <c r="E2344" s="46"/>
      <c r="K2344" s="47"/>
      <c r="AH2344" s="42"/>
      <c r="AI2344" s="42"/>
      <c r="AJ2344" s="42"/>
      <c r="AK2344" s="42"/>
      <c r="AL2344" s="42"/>
      <c r="AM2344" s="42"/>
      <c r="AN2344" s="42"/>
      <c r="AO2344" s="42"/>
      <c r="AP2344" s="42"/>
      <c r="AQ2344" s="42"/>
      <c r="AR2344" s="42"/>
      <c r="AS2344" s="42"/>
      <c r="AT2344" s="42"/>
      <c r="AU2344" s="41"/>
      <c r="AV2344" s="42"/>
      <c r="AZ2344" s="43"/>
      <c r="BA2344" s="43"/>
      <c r="BB2344" s="43"/>
      <c r="BC2344" s="43"/>
      <c r="BD2344" s="43"/>
    </row>
    <row r="2345" spans="2:56" s="15" customFormat="1" ht="15.75">
      <c r="B2345" s="45"/>
      <c r="C2345" s="45"/>
      <c r="D2345" s="46"/>
      <c r="E2345" s="46"/>
      <c r="K2345" s="47"/>
      <c r="AH2345" s="42"/>
      <c r="AI2345" s="42"/>
      <c r="AJ2345" s="42"/>
      <c r="AK2345" s="42"/>
      <c r="AL2345" s="42"/>
      <c r="AM2345" s="42"/>
      <c r="AN2345" s="42"/>
      <c r="AO2345" s="42"/>
      <c r="AP2345" s="42"/>
      <c r="AQ2345" s="42"/>
      <c r="AR2345" s="42"/>
      <c r="AS2345" s="42"/>
      <c r="AT2345" s="42"/>
      <c r="AU2345" s="41"/>
      <c r="AV2345" s="42"/>
      <c r="AZ2345" s="43"/>
      <c r="BA2345" s="43"/>
      <c r="BB2345" s="43"/>
      <c r="BC2345" s="43"/>
      <c r="BD2345" s="43"/>
    </row>
    <row r="2346" spans="2:56" s="15" customFormat="1" ht="15.75">
      <c r="B2346" s="45"/>
      <c r="C2346" s="45"/>
      <c r="D2346" s="46"/>
      <c r="E2346" s="46"/>
      <c r="K2346" s="47"/>
      <c r="AH2346" s="42"/>
      <c r="AI2346" s="42"/>
      <c r="AJ2346" s="42"/>
      <c r="AK2346" s="42"/>
      <c r="AL2346" s="42"/>
      <c r="AM2346" s="42"/>
      <c r="AN2346" s="42"/>
      <c r="AO2346" s="42"/>
      <c r="AP2346" s="42"/>
      <c r="AQ2346" s="42"/>
      <c r="AR2346" s="42"/>
      <c r="AS2346" s="42"/>
      <c r="AT2346" s="42"/>
      <c r="AU2346" s="41"/>
      <c r="AV2346" s="42"/>
      <c r="AZ2346" s="43"/>
      <c r="BA2346" s="43"/>
      <c r="BB2346" s="43"/>
      <c r="BC2346" s="43"/>
      <c r="BD2346" s="43"/>
    </row>
    <row r="2347" spans="2:56" s="15" customFormat="1" ht="15.75">
      <c r="B2347" s="45"/>
      <c r="C2347" s="45"/>
      <c r="D2347" s="46"/>
      <c r="E2347" s="46"/>
      <c r="K2347" s="47"/>
      <c r="AH2347" s="42"/>
      <c r="AI2347" s="42"/>
      <c r="AJ2347" s="42"/>
      <c r="AK2347" s="42"/>
      <c r="AL2347" s="42"/>
      <c r="AM2347" s="42"/>
      <c r="AN2347" s="42"/>
      <c r="AO2347" s="42"/>
      <c r="AP2347" s="42"/>
      <c r="AQ2347" s="42"/>
      <c r="AR2347" s="42"/>
      <c r="AS2347" s="42"/>
      <c r="AT2347" s="42"/>
      <c r="AU2347" s="41"/>
      <c r="AV2347" s="42"/>
      <c r="AZ2347" s="43"/>
      <c r="BA2347" s="43"/>
      <c r="BB2347" s="43"/>
      <c r="BC2347" s="43"/>
      <c r="BD2347" s="43"/>
    </row>
    <row r="2348" spans="2:56" s="15" customFormat="1" ht="15.75">
      <c r="B2348" s="45"/>
      <c r="C2348" s="45"/>
      <c r="D2348" s="46"/>
      <c r="E2348" s="46"/>
      <c r="K2348" s="47"/>
      <c r="AH2348" s="42"/>
      <c r="AI2348" s="42"/>
      <c r="AJ2348" s="42"/>
      <c r="AK2348" s="42"/>
      <c r="AL2348" s="42"/>
      <c r="AM2348" s="42"/>
      <c r="AN2348" s="42"/>
      <c r="AO2348" s="42"/>
      <c r="AP2348" s="42"/>
      <c r="AQ2348" s="42"/>
      <c r="AR2348" s="42"/>
      <c r="AS2348" s="42"/>
      <c r="AT2348" s="42"/>
      <c r="AU2348" s="41"/>
      <c r="AV2348" s="42"/>
      <c r="AZ2348" s="43"/>
      <c r="BA2348" s="43"/>
      <c r="BB2348" s="43"/>
      <c r="BC2348" s="43"/>
      <c r="BD2348" s="43"/>
    </row>
    <row r="2349" spans="2:56" s="15" customFormat="1" ht="15.75">
      <c r="B2349" s="45"/>
      <c r="C2349" s="45"/>
      <c r="D2349" s="46"/>
      <c r="E2349" s="46"/>
      <c r="K2349" s="47"/>
      <c r="AH2349" s="42"/>
      <c r="AI2349" s="42"/>
      <c r="AJ2349" s="42"/>
      <c r="AK2349" s="42"/>
      <c r="AL2349" s="42"/>
      <c r="AM2349" s="42"/>
      <c r="AN2349" s="42"/>
      <c r="AO2349" s="42"/>
      <c r="AP2349" s="42"/>
      <c r="AQ2349" s="42"/>
      <c r="AR2349" s="42"/>
      <c r="AS2349" s="42"/>
      <c r="AT2349" s="42"/>
      <c r="AU2349" s="41"/>
      <c r="AV2349" s="42"/>
      <c r="AZ2349" s="43"/>
      <c r="BA2349" s="43"/>
      <c r="BB2349" s="43"/>
      <c r="BC2349" s="43"/>
      <c r="BD2349" s="43"/>
    </row>
    <row r="2350" spans="2:56" s="15" customFormat="1" ht="15.75">
      <c r="B2350" s="45"/>
      <c r="C2350" s="45"/>
      <c r="D2350" s="46"/>
      <c r="E2350" s="46"/>
      <c r="K2350" s="47"/>
      <c r="AH2350" s="42"/>
      <c r="AI2350" s="42"/>
      <c r="AJ2350" s="42"/>
      <c r="AK2350" s="42"/>
      <c r="AL2350" s="42"/>
      <c r="AM2350" s="42"/>
      <c r="AN2350" s="42"/>
      <c r="AO2350" s="42"/>
      <c r="AP2350" s="42"/>
      <c r="AQ2350" s="42"/>
      <c r="AR2350" s="42"/>
      <c r="AS2350" s="42"/>
      <c r="AT2350" s="42"/>
      <c r="AU2350" s="41"/>
      <c r="AV2350" s="42"/>
      <c r="AZ2350" s="43"/>
      <c r="BA2350" s="43"/>
      <c r="BB2350" s="43"/>
      <c r="BC2350" s="43"/>
      <c r="BD2350" s="43"/>
    </row>
    <row r="2351" spans="2:56" s="15" customFormat="1" ht="15.75">
      <c r="B2351" s="45"/>
      <c r="C2351" s="45"/>
      <c r="D2351" s="46"/>
      <c r="E2351" s="46"/>
      <c r="K2351" s="47"/>
      <c r="AH2351" s="42"/>
      <c r="AI2351" s="42"/>
      <c r="AJ2351" s="42"/>
      <c r="AK2351" s="42"/>
      <c r="AL2351" s="42"/>
      <c r="AM2351" s="42"/>
      <c r="AN2351" s="42"/>
      <c r="AO2351" s="42"/>
      <c r="AP2351" s="42"/>
      <c r="AQ2351" s="42"/>
      <c r="AR2351" s="42"/>
      <c r="AS2351" s="42"/>
      <c r="AT2351" s="42"/>
      <c r="AU2351" s="41"/>
      <c r="AV2351" s="42"/>
      <c r="AZ2351" s="43"/>
      <c r="BA2351" s="43"/>
      <c r="BB2351" s="43"/>
      <c r="BC2351" s="43"/>
      <c r="BD2351" s="43"/>
    </row>
    <row r="2352" spans="2:56" s="15" customFormat="1" ht="15.75">
      <c r="B2352" s="45"/>
      <c r="C2352" s="45"/>
      <c r="D2352" s="46"/>
      <c r="E2352" s="46"/>
      <c r="K2352" s="47"/>
      <c r="AH2352" s="42"/>
      <c r="AI2352" s="42"/>
      <c r="AJ2352" s="42"/>
      <c r="AK2352" s="42"/>
      <c r="AL2352" s="42"/>
      <c r="AM2352" s="42"/>
      <c r="AN2352" s="42"/>
      <c r="AO2352" s="42"/>
      <c r="AP2352" s="42"/>
      <c r="AQ2352" s="42"/>
      <c r="AR2352" s="42"/>
      <c r="AS2352" s="42"/>
      <c r="AT2352" s="42"/>
      <c r="AU2352" s="41"/>
      <c r="AV2352" s="42"/>
      <c r="AZ2352" s="43"/>
      <c r="BA2352" s="43"/>
      <c r="BB2352" s="43"/>
      <c r="BC2352" s="43"/>
      <c r="BD2352" s="43"/>
    </row>
    <row r="2353" spans="2:56" s="15" customFormat="1" ht="15.75">
      <c r="B2353" s="45"/>
      <c r="C2353" s="45"/>
      <c r="D2353" s="46"/>
      <c r="E2353" s="46"/>
      <c r="K2353" s="47"/>
      <c r="AH2353" s="42"/>
      <c r="AI2353" s="42"/>
      <c r="AJ2353" s="42"/>
      <c r="AK2353" s="42"/>
      <c r="AL2353" s="42"/>
      <c r="AM2353" s="42"/>
      <c r="AN2353" s="42"/>
      <c r="AO2353" s="42"/>
      <c r="AP2353" s="42"/>
      <c r="AQ2353" s="42"/>
      <c r="AR2353" s="42"/>
      <c r="AS2353" s="42"/>
      <c r="AT2353" s="42"/>
      <c r="AU2353" s="41"/>
      <c r="AV2353" s="42"/>
      <c r="AZ2353" s="43"/>
      <c r="BA2353" s="43"/>
      <c r="BB2353" s="43"/>
      <c r="BC2353" s="43"/>
      <c r="BD2353" s="43"/>
    </row>
    <row r="2354" spans="2:56" s="15" customFormat="1" ht="15.75">
      <c r="B2354" s="45"/>
      <c r="C2354" s="45"/>
      <c r="D2354" s="46"/>
      <c r="E2354" s="46"/>
      <c r="K2354" s="47"/>
      <c r="AH2354" s="42"/>
      <c r="AI2354" s="42"/>
      <c r="AJ2354" s="42"/>
      <c r="AK2354" s="42"/>
      <c r="AL2354" s="42"/>
      <c r="AM2354" s="42"/>
      <c r="AN2354" s="42"/>
      <c r="AO2354" s="42"/>
      <c r="AP2354" s="42"/>
      <c r="AQ2354" s="42"/>
      <c r="AR2354" s="42"/>
      <c r="AS2354" s="42"/>
      <c r="AT2354" s="42"/>
      <c r="AU2354" s="41"/>
      <c r="AV2354" s="42"/>
      <c r="AZ2354" s="43"/>
      <c r="BA2354" s="43"/>
      <c r="BB2354" s="43"/>
      <c r="BC2354" s="43"/>
      <c r="BD2354" s="43"/>
    </row>
    <row r="2355" spans="2:56" s="15" customFormat="1" ht="15.75">
      <c r="B2355" s="45"/>
      <c r="C2355" s="45"/>
      <c r="D2355" s="46"/>
      <c r="E2355" s="46"/>
      <c r="K2355" s="47"/>
      <c r="AH2355" s="42"/>
      <c r="AI2355" s="42"/>
      <c r="AJ2355" s="42"/>
      <c r="AK2355" s="42"/>
      <c r="AL2355" s="42"/>
      <c r="AM2355" s="42"/>
      <c r="AN2355" s="42"/>
      <c r="AO2355" s="42"/>
      <c r="AP2355" s="42"/>
      <c r="AQ2355" s="42"/>
      <c r="AR2355" s="42"/>
      <c r="AS2355" s="42"/>
      <c r="AT2355" s="42"/>
      <c r="AU2355" s="41"/>
      <c r="AV2355" s="42"/>
      <c r="AZ2355" s="43"/>
      <c r="BA2355" s="43"/>
      <c r="BB2355" s="43"/>
      <c r="BC2355" s="43"/>
      <c r="BD2355" s="43"/>
    </row>
    <row r="2356" spans="2:56" s="15" customFormat="1" ht="15.75">
      <c r="B2356" s="45"/>
      <c r="C2356" s="45"/>
      <c r="D2356" s="46"/>
      <c r="E2356" s="46"/>
      <c r="K2356" s="47"/>
      <c r="AH2356" s="42"/>
      <c r="AI2356" s="42"/>
      <c r="AJ2356" s="42"/>
      <c r="AK2356" s="42"/>
      <c r="AL2356" s="42"/>
      <c r="AM2356" s="42"/>
      <c r="AN2356" s="42"/>
      <c r="AO2356" s="42"/>
      <c r="AP2356" s="42"/>
      <c r="AQ2356" s="42"/>
      <c r="AR2356" s="42"/>
      <c r="AS2356" s="42"/>
      <c r="AT2356" s="42"/>
      <c r="AU2356" s="41"/>
      <c r="AV2356" s="42"/>
      <c r="AZ2356" s="43"/>
      <c r="BA2356" s="43"/>
      <c r="BB2356" s="43"/>
      <c r="BC2356" s="43"/>
      <c r="BD2356" s="43"/>
    </row>
    <row r="2357" spans="2:56" s="15" customFormat="1" ht="15.75">
      <c r="B2357" s="45"/>
      <c r="C2357" s="45"/>
      <c r="D2357" s="46"/>
      <c r="E2357" s="46"/>
      <c r="K2357" s="47"/>
      <c r="AH2357" s="42"/>
      <c r="AI2357" s="42"/>
      <c r="AJ2357" s="42"/>
      <c r="AK2357" s="42"/>
      <c r="AL2357" s="42"/>
      <c r="AM2357" s="42"/>
      <c r="AN2357" s="42"/>
      <c r="AO2357" s="42"/>
      <c r="AP2357" s="42"/>
      <c r="AQ2357" s="42"/>
      <c r="AR2357" s="42"/>
      <c r="AS2357" s="42"/>
      <c r="AT2357" s="42"/>
      <c r="AU2357" s="41"/>
      <c r="AV2357" s="42"/>
      <c r="AZ2357" s="43"/>
      <c r="BA2357" s="43"/>
      <c r="BB2357" s="43"/>
      <c r="BC2357" s="43"/>
      <c r="BD2357" s="43"/>
    </row>
    <row r="2358" spans="2:56" s="15" customFormat="1" ht="15.75">
      <c r="B2358" s="45"/>
      <c r="C2358" s="45"/>
      <c r="D2358" s="46"/>
      <c r="E2358" s="46"/>
      <c r="K2358" s="47"/>
      <c r="AH2358" s="42"/>
      <c r="AI2358" s="42"/>
      <c r="AJ2358" s="42"/>
      <c r="AK2358" s="42"/>
      <c r="AL2358" s="42"/>
      <c r="AM2358" s="42"/>
      <c r="AN2358" s="42"/>
      <c r="AO2358" s="42"/>
      <c r="AP2358" s="42"/>
      <c r="AQ2358" s="42"/>
      <c r="AR2358" s="42"/>
      <c r="AS2358" s="42"/>
      <c r="AT2358" s="42"/>
      <c r="AU2358" s="41"/>
      <c r="AV2358" s="42"/>
      <c r="AZ2358" s="43"/>
      <c r="BA2358" s="43"/>
      <c r="BB2358" s="43"/>
      <c r="BC2358" s="43"/>
      <c r="BD2358" s="43"/>
    </row>
    <row r="2359" spans="2:56" s="15" customFormat="1" ht="15.75">
      <c r="B2359" s="45"/>
      <c r="C2359" s="45"/>
      <c r="D2359" s="46"/>
      <c r="E2359" s="46"/>
      <c r="K2359" s="47"/>
      <c r="AH2359" s="42"/>
      <c r="AI2359" s="42"/>
      <c r="AJ2359" s="42"/>
      <c r="AK2359" s="42"/>
      <c r="AL2359" s="42"/>
      <c r="AM2359" s="42"/>
      <c r="AN2359" s="42"/>
      <c r="AO2359" s="42"/>
      <c r="AP2359" s="42"/>
      <c r="AQ2359" s="42"/>
      <c r="AR2359" s="42"/>
      <c r="AS2359" s="42"/>
      <c r="AT2359" s="42"/>
      <c r="AU2359" s="41"/>
      <c r="AV2359" s="42"/>
      <c r="AZ2359" s="43"/>
      <c r="BA2359" s="43"/>
      <c r="BB2359" s="43"/>
      <c r="BC2359" s="43"/>
      <c r="BD2359" s="43"/>
    </row>
    <row r="2360" spans="2:56" s="15" customFormat="1" ht="15.75">
      <c r="B2360" s="45"/>
      <c r="C2360" s="45"/>
      <c r="D2360" s="46"/>
      <c r="E2360" s="46"/>
      <c r="K2360" s="47"/>
      <c r="AH2360" s="42"/>
      <c r="AI2360" s="42"/>
      <c r="AJ2360" s="42"/>
      <c r="AK2360" s="42"/>
      <c r="AL2360" s="42"/>
      <c r="AM2360" s="42"/>
      <c r="AN2360" s="42"/>
      <c r="AO2360" s="42"/>
      <c r="AP2360" s="42"/>
      <c r="AQ2360" s="42"/>
      <c r="AR2360" s="42"/>
      <c r="AS2360" s="42"/>
      <c r="AT2360" s="42"/>
      <c r="AU2360" s="41"/>
      <c r="AV2360" s="42"/>
      <c r="AZ2360" s="43"/>
      <c r="BA2360" s="43"/>
      <c r="BB2360" s="43"/>
      <c r="BC2360" s="43"/>
      <c r="BD2360" s="43"/>
    </row>
    <row r="2361" spans="2:56" s="15" customFormat="1" ht="15.75">
      <c r="B2361" s="45"/>
      <c r="C2361" s="45"/>
      <c r="D2361" s="46"/>
      <c r="E2361" s="46"/>
      <c r="K2361" s="47"/>
      <c r="AH2361" s="42"/>
      <c r="AI2361" s="42"/>
      <c r="AJ2361" s="42"/>
      <c r="AK2361" s="42"/>
      <c r="AL2361" s="42"/>
      <c r="AM2361" s="42"/>
      <c r="AN2361" s="42"/>
      <c r="AO2361" s="42"/>
      <c r="AP2361" s="42"/>
      <c r="AQ2361" s="42"/>
      <c r="AR2361" s="42"/>
      <c r="AS2361" s="42"/>
      <c r="AT2361" s="42"/>
      <c r="AU2361" s="41"/>
      <c r="AV2361" s="42"/>
      <c r="AZ2361" s="43"/>
      <c r="BA2361" s="43"/>
      <c r="BB2361" s="43"/>
      <c r="BC2361" s="43"/>
      <c r="BD2361" s="43"/>
    </row>
    <row r="2362" spans="2:56" s="15" customFormat="1" ht="15.75">
      <c r="B2362" s="45"/>
      <c r="C2362" s="45"/>
      <c r="D2362" s="46"/>
      <c r="E2362" s="46"/>
      <c r="K2362" s="47"/>
      <c r="AH2362" s="42"/>
      <c r="AI2362" s="42"/>
      <c r="AJ2362" s="42"/>
      <c r="AK2362" s="42"/>
      <c r="AL2362" s="42"/>
      <c r="AM2362" s="42"/>
      <c r="AN2362" s="42"/>
      <c r="AO2362" s="42"/>
      <c r="AP2362" s="42"/>
      <c r="AQ2362" s="42"/>
      <c r="AR2362" s="42"/>
      <c r="AS2362" s="42"/>
      <c r="AT2362" s="42"/>
      <c r="AU2362" s="41"/>
      <c r="AV2362" s="42"/>
      <c r="AZ2362" s="43"/>
      <c r="BA2362" s="43"/>
      <c r="BB2362" s="43"/>
      <c r="BC2362" s="43"/>
      <c r="BD2362" s="43"/>
    </row>
    <row r="2363" spans="2:56" s="15" customFormat="1" ht="15.75">
      <c r="B2363" s="45"/>
      <c r="C2363" s="45"/>
      <c r="D2363" s="46"/>
      <c r="E2363" s="46"/>
      <c r="K2363" s="47"/>
      <c r="AH2363" s="42"/>
      <c r="AI2363" s="42"/>
      <c r="AJ2363" s="42"/>
      <c r="AK2363" s="42"/>
      <c r="AL2363" s="42"/>
      <c r="AM2363" s="42"/>
      <c r="AN2363" s="42"/>
      <c r="AO2363" s="42"/>
      <c r="AP2363" s="42"/>
      <c r="AQ2363" s="42"/>
      <c r="AR2363" s="42"/>
      <c r="AS2363" s="42"/>
      <c r="AT2363" s="42"/>
      <c r="AU2363" s="41"/>
      <c r="AV2363" s="42"/>
      <c r="AZ2363" s="43"/>
      <c r="BA2363" s="43"/>
      <c r="BB2363" s="43"/>
      <c r="BC2363" s="43"/>
      <c r="BD2363" s="43"/>
    </row>
    <row r="2364" spans="2:56" s="15" customFormat="1" ht="15.75">
      <c r="B2364" s="45"/>
      <c r="C2364" s="45"/>
      <c r="D2364" s="46"/>
      <c r="E2364" s="46"/>
      <c r="K2364" s="47"/>
      <c r="AH2364" s="42"/>
      <c r="AI2364" s="42"/>
      <c r="AJ2364" s="42"/>
      <c r="AK2364" s="42"/>
      <c r="AL2364" s="42"/>
      <c r="AM2364" s="42"/>
      <c r="AN2364" s="42"/>
      <c r="AO2364" s="42"/>
      <c r="AP2364" s="42"/>
      <c r="AQ2364" s="42"/>
      <c r="AR2364" s="42"/>
      <c r="AS2364" s="42"/>
      <c r="AT2364" s="42"/>
      <c r="AU2364" s="41"/>
      <c r="AV2364" s="42"/>
      <c r="AZ2364" s="43"/>
      <c r="BA2364" s="43"/>
      <c r="BB2364" s="43"/>
      <c r="BC2364" s="43"/>
      <c r="BD2364" s="43"/>
    </row>
    <row r="2365" spans="2:56" s="15" customFormat="1" ht="15.75">
      <c r="B2365" s="45"/>
      <c r="C2365" s="45"/>
      <c r="D2365" s="46"/>
      <c r="E2365" s="46"/>
      <c r="K2365" s="47"/>
      <c r="AH2365" s="42"/>
      <c r="AI2365" s="42"/>
      <c r="AJ2365" s="42"/>
      <c r="AK2365" s="42"/>
      <c r="AL2365" s="42"/>
      <c r="AM2365" s="42"/>
      <c r="AN2365" s="42"/>
      <c r="AO2365" s="42"/>
      <c r="AP2365" s="42"/>
      <c r="AQ2365" s="42"/>
      <c r="AR2365" s="42"/>
      <c r="AS2365" s="42"/>
      <c r="AT2365" s="42"/>
      <c r="AU2365" s="41"/>
      <c r="AV2365" s="42"/>
      <c r="AZ2365" s="43"/>
      <c r="BA2365" s="43"/>
      <c r="BB2365" s="43"/>
      <c r="BC2365" s="43"/>
      <c r="BD2365" s="43"/>
    </row>
    <row r="2366" spans="2:56" s="15" customFormat="1" ht="15.75">
      <c r="B2366" s="45"/>
      <c r="C2366" s="45"/>
      <c r="D2366" s="46"/>
      <c r="E2366" s="46"/>
      <c r="K2366" s="47"/>
      <c r="AH2366" s="42"/>
      <c r="AI2366" s="42"/>
      <c r="AJ2366" s="42"/>
      <c r="AK2366" s="42"/>
      <c r="AL2366" s="42"/>
      <c r="AM2366" s="42"/>
      <c r="AN2366" s="42"/>
      <c r="AO2366" s="42"/>
      <c r="AP2366" s="42"/>
      <c r="AQ2366" s="42"/>
      <c r="AR2366" s="42"/>
      <c r="AS2366" s="42"/>
      <c r="AT2366" s="42"/>
      <c r="AU2366" s="41"/>
      <c r="AV2366" s="42"/>
      <c r="AZ2366" s="43"/>
      <c r="BA2366" s="43"/>
      <c r="BB2366" s="43"/>
      <c r="BC2366" s="43"/>
      <c r="BD2366" s="43"/>
    </row>
    <row r="2367" spans="2:56" s="15" customFormat="1" ht="15.75">
      <c r="B2367" s="45"/>
      <c r="C2367" s="45"/>
      <c r="D2367" s="46"/>
      <c r="E2367" s="46"/>
      <c r="K2367" s="47"/>
      <c r="AH2367" s="42"/>
      <c r="AI2367" s="42"/>
      <c r="AJ2367" s="42"/>
      <c r="AK2367" s="42"/>
      <c r="AL2367" s="42"/>
      <c r="AM2367" s="42"/>
      <c r="AN2367" s="42"/>
      <c r="AO2367" s="42"/>
      <c r="AP2367" s="42"/>
      <c r="AQ2367" s="42"/>
      <c r="AR2367" s="42"/>
      <c r="AS2367" s="42"/>
      <c r="AT2367" s="42"/>
      <c r="AU2367" s="41"/>
      <c r="AV2367" s="42"/>
      <c r="AZ2367" s="43"/>
      <c r="BA2367" s="43"/>
      <c r="BB2367" s="43"/>
      <c r="BC2367" s="43"/>
      <c r="BD2367" s="43"/>
    </row>
    <row r="2368" spans="2:56" s="15" customFormat="1" ht="15.75">
      <c r="B2368" s="45"/>
      <c r="C2368" s="45"/>
      <c r="D2368" s="46"/>
      <c r="E2368" s="46"/>
      <c r="K2368" s="47"/>
      <c r="AH2368" s="42"/>
      <c r="AI2368" s="42"/>
      <c r="AJ2368" s="42"/>
      <c r="AK2368" s="42"/>
      <c r="AL2368" s="42"/>
      <c r="AM2368" s="42"/>
      <c r="AN2368" s="42"/>
      <c r="AO2368" s="42"/>
      <c r="AP2368" s="42"/>
      <c r="AQ2368" s="42"/>
      <c r="AR2368" s="42"/>
      <c r="AS2368" s="42"/>
      <c r="AT2368" s="42"/>
      <c r="AU2368" s="41"/>
      <c r="AV2368" s="42"/>
      <c r="AZ2368" s="43"/>
      <c r="BA2368" s="43"/>
      <c r="BB2368" s="43"/>
      <c r="BC2368" s="43"/>
      <c r="BD2368" s="43"/>
    </row>
    <row r="2369" spans="2:56" s="15" customFormat="1" ht="15.75">
      <c r="B2369" s="45"/>
      <c r="C2369" s="45"/>
      <c r="D2369" s="46"/>
      <c r="E2369" s="46"/>
      <c r="K2369" s="47"/>
      <c r="AH2369" s="42"/>
      <c r="AI2369" s="42"/>
      <c r="AJ2369" s="42"/>
      <c r="AK2369" s="42"/>
      <c r="AL2369" s="42"/>
      <c r="AM2369" s="42"/>
      <c r="AN2369" s="42"/>
      <c r="AO2369" s="42"/>
      <c r="AP2369" s="42"/>
      <c r="AQ2369" s="42"/>
      <c r="AR2369" s="42"/>
      <c r="AS2369" s="42"/>
      <c r="AT2369" s="42"/>
      <c r="AU2369" s="41"/>
      <c r="AV2369" s="42"/>
      <c r="AZ2369" s="43"/>
      <c r="BA2369" s="43"/>
      <c r="BB2369" s="43"/>
      <c r="BC2369" s="43"/>
      <c r="BD2369" s="43"/>
    </row>
    <row r="2370" spans="2:56" s="15" customFormat="1" ht="15.75">
      <c r="B2370" s="45"/>
      <c r="C2370" s="45"/>
      <c r="D2370" s="46"/>
      <c r="E2370" s="46"/>
      <c r="K2370" s="47"/>
      <c r="AH2370" s="42"/>
      <c r="AI2370" s="42"/>
      <c r="AJ2370" s="42"/>
      <c r="AK2370" s="42"/>
      <c r="AL2370" s="42"/>
      <c r="AM2370" s="42"/>
      <c r="AN2370" s="42"/>
      <c r="AO2370" s="42"/>
      <c r="AP2370" s="42"/>
      <c r="AQ2370" s="42"/>
      <c r="AR2370" s="42"/>
      <c r="AS2370" s="42"/>
      <c r="AT2370" s="42"/>
      <c r="AU2370" s="41"/>
      <c r="AV2370" s="42"/>
      <c r="AZ2370" s="43"/>
      <c r="BA2370" s="43"/>
      <c r="BB2370" s="43"/>
      <c r="BC2370" s="43"/>
      <c r="BD2370" s="43"/>
    </row>
    <row r="2371" spans="2:56" s="15" customFormat="1" ht="15.75">
      <c r="B2371" s="45"/>
      <c r="C2371" s="45"/>
      <c r="D2371" s="46"/>
      <c r="E2371" s="46"/>
      <c r="K2371" s="47"/>
      <c r="AH2371" s="42"/>
      <c r="AI2371" s="42"/>
      <c r="AJ2371" s="42"/>
      <c r="AK2371" s="42"/>
      <c r="AL2371" s="42"/>
      <c r="AM2371" s="42"/>
      <c r="AN2371" s="42"/>
      <c r="AO2371" s="42"/>
      <c r="AP2371" s="42"/>
      <c r="AQ2371" s="42"/>
      <c r="AR2371" s="42"/>
      <c r="AS2371" s="42"/>
      <c r="AT2371" s="42"/>
      <c r="AU2371" s="41"/>
      <c r="AV2371" s="42"/>
      <c r="AZ2371" s="43"/>
      <c r="BA2371" s="43"/>
      <c r="BB2371" s="43"/>
      <c r="BC2371" s="43"/>
      <c r="BD2371" s="43"/>
    </row>
    <row r="2372" spans="2:56" s="15" customFormat="1" ht="15.75">
      <c r="B2372" s="45"/>
      <c r="C2372" s="45"/>
      <c r="D2372" s="46"/>
      <c r="E2372" s="46"/>
      <c r="K2372" s="47"/>
      <c r="AH2372" s="42"/>
      <c r="AI2372" s="42"/>
      <c r="AJ2372" s="42"/>
      <c r="AK2372" s="42"/>
      <c r="AL2372" s="42"/>
      <c r="AM2372" s="42"/>
      <c r="AN2372" s="42"/>
      <c r="AO2372" s="42"/>
      <c r="AP2372" s="42"/>
      <c r="AQ2372" s="42"/>
      <c r="AR2372" s="42"/>
      <c r="AS2372" s="42"/>
      <c r="AT2372" s="42"/>
      <c r="AU2372" s="41"/>
      <c r="AV2372" s="42"/>
      <c r="AZ2372" s="43"/>
      <c r="BA2372" s="43"/>
      <c r="BB2372" s="43"/>
      <c r="BC2372" s="43"/>
      <c r="BD2372" s="43"/>
    </row>
    <row r="2373" spans="2:56" s="15" customFormat="1" ht="15.75">
      <c r="B2373" s="45"/>
      <c r="C2373" s="45"/>
      <c r="D2373" s="46"/>
      <c r="E2373" s="46"/>
      <c r="K2373" s="47"/>
      <c r="AH2373" s="42"/>
      <c r="AI2373" s="42"/>
      <c r="AJ2373" s="42"/>
      <c r="AK2373" s="42"/>
      <c r="AL2373" s="42"/>
      <c r="AM2373" s="42"/>
      <c r="AN2373" s="42"/>
      <c r="AO2373" s="42"/>
      <c r="AP2373" s="42"/>
      <c r="AQ2373" s="42"/>
      <c r="AR2373" s="42"/>
      <c r="AS2373" s="42"/>
      <c r="AT2373" s="42"/>
      <c r="AU2373" s="41"/>
      <c r="AV2373" s="42"/>
      <c r="AZ2373" s="43"/>
      <c r="BA2373" s="43"/>
      <c r="BB2373" s="43"/>
      <c r="BC2373" s="43"/>
      <c r="BD2373" s="43"/>
    </row>
    <row r="2374" spans="2:56" s="15" customFormat="1" ht="15.75">
      <c r="B2374" s="45"/>
      <c r="C2374" s="45"/>
      <c r="D2374" s="46"/>
      <c r="E2374" s="46"/>
      <c r="K2374" s="47"/>
      <c r="AH2374" s="42"/>
      <c r="AI2374" s="42"/>
      <c r="AJ2374" s="42"/>
      <c r="AK2374" s="42"/>
      <c r="AL2374" s="42"/>
      <c r="AM2374" s="42"/>
      <c r="AN2374" s="42"/>
      <c r="AO2374" s="42"/>
      <c r="AP2374" s="42"/>
      <c r="AQ2374" s="42"/>
      <c r="AR2374" s="42"/>
      <c r="AS2374" s="42"/>
      <c r="AT2374" s="42"/>
      <c r="AU2374" s="41"/>
      <c r="AV2374" s="42"/>
      <c r="AZ2374" s="43"/>
      <c r="BA2374" s="43"/>
      <c r="BB2374" s="43"/>
      <c r="BC2374" s="43"/>
      <c r="BD2374" s="43"/>
    </row>
    <row r="2375" spans="2:56" s="15" customFormat="1" ht="15.75">
      <c r="B2375" s="45"/>
      <c r="C2375" s="45"/>
      <c r="D2375" s="46"/>
      <c r="E2375" s="46"/>
      <c r="K2375" s="47"/>
      <c r="AH2375" s="42"/>
      <c r="AI2375" s="42"/>
      <c r="AJ2375" s="42"/>
      <c r="AK2375" s="42"/>
      <c r="AL2375" s="42"/>
      <c r="AM2375" s="42"/>
      <c r="AN2375" s="42"/>
      <c r="AO2375" s="42"/>
      <c r="AP2375" s="42"/>
      <c r="AQ2375" s="42"/>
      <c r="AR2375" s="42"/>
      <c r="AS2375" s="42"/>
      <c r="AT2375" s="42"/>
      <c r="AU2375" s="41"/>
      <c r="AV2375" s="42"/>
      <c r="AZ2375" s="43"/>
      <c r="BA2375" s="43"/>
      <c r="BB2375" s="43"/>
      <c r="BC2375" s="43"/>
      <c r="BD2375" s="43"/>
    </row>
    <row r="2376" spans="2:56" s="15" customFormat="1" ht="15.75">
      <c r="B2376" s="45"/>
      <c r="C2376" s="45"/>
      <c r="D2376" s="46"/>
      <c r="E2376" s="46"/>
      <c r="K2376" s="47"/>
      <c r="AH2376" s="42"/>
      <c r="AI2376" s="42"/>
      <c r="AJ2376" s="42"/>
      <c r="AK2376" s="42"/>
      <c r="AL2376" s="42"/>
      <c r="AM2376" s="42"/>
      <c r="AN2376" s="42"/>
      <c r="AO2376" s="42"/>
      <c r="AP2376" s="42"/>
      <c r="AQ2376" s="42"/>
      <c r="AR2376" s="42"/>
      <c r="AS2376" s="42"/>
      <c r="AT2376" s="42"/>
      <c r="AU2376" s="41"/>
      <c r="AV2376" s="42"/>
      <c r="AZ2376" s="43"/>
      <c r="BA2376" s="43"/>
      <c r="BB2376" s="43"/>
      <c r="BC2376" s="43"/>
      <c r="BD2376" s="43"/>
    </row>
    <row r="2377" spans="2:56" s="15" customFormat="1" ht="15.75">
      <c r="B2377" s="45"/>
      <c r="C2377" s="45"/>
      <c r="D2377" s="46"/>
      <c r="E2377" s="46"/>
      <c r="K2377" s="47"/>
      <c r="AH2377" s="42"/>
      <c r="AI2377" s="42"/>
      <c r="AJ2377" s="42"/>
      <c r="AK2377" s="42"/>
      <c r="AL2377" s="42"/>
      <c r="AM2377" s="42"/>
      <c r="AN2377" s="42"/>
      <c r="AO2377" s="42"/>
      <c r="AP2377" s="42"/>
      <c r="AQ2377" s="42"/>
      <c r="AR2377" s="42"/>
      <c r="AS2377" s="42"/>
      <c r="AT2377" s="42"/>
      <c r="AU2377" s="41"/>
      <c r="AV2377" s="42"/>
      <c r="AZ2377" s="43"/>
      <c r="BA2377" s="43"/>
      <c r="BB2377" s="43"/>
      <c r="BC2377" s="43"/>
      <c r="BD2377" s="43"/>
    </row>
    <row r="2378" spans="2:56" s="15" customFormat="1" ht="15.75">
      <c r="B2378" s="45"/>
      <c r="C2378" s="45"/>
      <c r="D2378" s="46"/>
      <c r="E2378" s="46"/>
      <c r="K2378" s="47"/>
      <c r="AH2378" s="42"/>
      <c r="AI2378" s="42"/>
      <c r="AJ2378" s="42"/>
      <c r="AK2378" s="42"/>
      <c r="AL2378" s="42"/>
      <c r="AM2378" s="42"/>
      <c r="AN2378" s="42"/>
      <c r="AO2378" s="42"/>
      <c r="AP2378" s="42"/>
      <c r="AQ2378" s="42"/>
      <c r="AR2378" s="42"/>
      <c r="AS2378" s="42"/>
      <c r="AT2378" s="42"/>
      <c r="AU2378" s="41"/>
      <c r="AV2378" s="42"/>
      <c r="AZ2378" s="43"/>
      <c r="BA2378" s="43"/>
      <c r="BB2378" s="43"/>
      <c r="BC2378" s="43"/>
      <c r="BD2378" s="43"/>
    </row>
    <row r="2379" spans="2:56" s="15" customFormat="1" ht="15.75">
      <c r="B2379" s="45"/>
      <c r="C2379" s="45"/>
      <c r="D2379" s="46"/>
      <c r="E2379" s="46"/>
      <c r="K2379" s="47"/>
      <c r="AH2379" s="42"/>
      <c r="AI2379" s="42"/>
      <c r="AJ2379" s="42"/>
      <c r="AK2379" s="42"/>
      <c r="AL2379" s="42"/>
      <c r="AM2379" s="42"/>
      <c r="AN2379" s="42"/>
      <c r="AO2379" s="42"/>
      <c r="AP2379" s="42"/>
      <c r="AQ2379" s="42"/>
      <c r="AR2379" s="42"/>
      <c r="AS2379" s="42"/>
      <c r="AT2379" s="42"/>
      <c r="AU2379" s="41"/>
      <c r="AV2379" s="42"/>
      <c r="AZ2379" s="43"/>
      <c r="BA2379" s="43"/>
      <c r="BB2379" s="43"/>
      <c r="BC2379" s="43"/>
      <c r="BD2379" s="43"/>
    </row>
    <row r="2380" spans="2:56" s="15" customFormat="1" ht="15.75">
      <c r="B2380" s="45"/>
      <c r="C2380" s="45"/>
      <c r="D2380" s="46"/>
      <c r="E2380" s="46"/>
      <c r="K2380" s="47"/>
      <c r="AH2380" s="42"/>
      <c r="AI2380" s="42"/>
      <c r="AJ2380" s="42"/>
      <c r="AK2380" s="42"/>
      <c r="AL2380" s="42"/>
      <c r="AM2380" s="42"/>
      <c r="AN2380" s="42"/>
      <c r="AO2380" s="42"/>
      <c r="AP2380" s="42"/>
      <c r="AQ2380" s="42"/>
      <c r="AR2380" s="42"/>
      <c r="AS2380" s="42"/>
      <c r="AT2380" s="42"/>
      <c r="AU2380" s="41"/>
      <c r="AV2380" s="42"/>
      <c r="AZ2380" s="43"/>
      <c r="BA2380" s="43"/>
      <c r="BB2380" s="43"/>
      <c r="BC2380" s="43"/>
      <c r="BD2380" s="43"/>
    </row>
    <row r="2381" spans="2:56" s="15" customFormat="1" ht="15.75">
      <c r="B2381" s="45"/>
      <c r="C2381" s="45"/>
      <c r="D2381" s="46"/>
      <c r="E2381" s="46"/>
      <c r="K2381" s="47"/>
      <c r="AH2381" s="42"/>
      <c r="AI2381" s="42"/>
      <c r="AJ2381" s="42"/>
      <c r="AK2381" s="42"/>
      <c r="AL2381" s="42"/>
      <c r="AM2381" s="42"/>
      <c r="AN2381" s="42"/>
      <c r="AO2381" s="42"/>
      <c r="AP2381" s="42"/>
      <c r="AQ2381" s="42"/>
      <c r="AR2381" s="42"/>
      <c r="AS2381" s="42"/>
      <c r="AT2381" s="42"/>
      <c r="AU2381" s="41"/>
      <c r="AV2381" s="42"/>
      <c r="AZ2381" s="43"/>
      <c r="BA2381" s="43"/>
      <c r="BB2381" s="43"/>
      <c r="BC2381" s="43"/>
      <c r="BD2381" s="43"/>
    </row>
    <row r="2382" spans="2:56" s="15" customFormat="1" ht="15.75">
      <c r="B2382" s="45"/>
      <c r="C2382" s="45"/>
      <c r="D2382" s="46"/>
      <c r="E2382" s="46"/>
      <c r="K2382" s="47"/>
      <c r="AH2382" s="42"/>
      <c r="AI2382" s="42"/>
      <c r="AJ2382" s="42"/>
      <c r="AK2382" s="42"/>
      <c r="AL2382" s="42"/>
      <c r="AM2382" s="42"/>
      <c r="AN2382" s="42"/>
      <c r="AO2382" s="42"/>
      <c r="AP2382" s="42"/>
      <c r="AQ2382" s="42"/>
      <c r="AR2382" s="42"/>
      <c r="AS2382" s="42"/>
      <c r="AT2382" s="42"/>
      <c r="AU2382" s="41"/>
      <c r="AV2382" s="42"/>
      <c r="AZ2382" s="43"/>
      <c r="BA2382" s="43"/>
      <c r="BB2382" s="43"/>
      <c r="BC2382" s="43"/>
      <c r="BD2382" s="43"/>
    </row>
    <row r="2383" spans="2:56" s="15" customFormat="1" ht="15.75">
      <c r="B2383" s="45"/>
      <c r="C2383" s="45"/>
      <c r="D2383" s="46"/>
      <c r="E2383" s="46"/>
      <c r="K2383" s="47"/>
      <c r="AH2383" s="42"/>
      <c r="AI2383" s="42"/>
      <c r="AJ2383" s="42"/>
      <c r="AK2383" s="42"/>
      <c r="AL2383" s="42"/>
      <c r="AM2383" s="42"/>
      <c r="AN2383" s="42"/>
      <c r="AO2383" s="42"/>
      <c r="AP2383" s="42"/>
      <c r="AQ2383" s="42"/>
      <c r="AR2383" s="42"/>
      <c r="AS2383" s="42"/>
      <c r="AT2383" s="42"/>
      <c r="AU2383" s="41"/>
      <c r="AV2383" s="42"/>
      <c r="AZ2383" s="43"/>
      <c r="BA2383" s="43"/>
      <c r="BB2383" s="43"/>
      <c r="BC2383" s="43"/>
      <c r="BD2383" s="43"/>
    </row>
    <row r="2384" spans="2:56" s="15" customFormat="1" ht="15.75">
      <c r="B2384" s="45"/>
      <c r="C2384" s="45"/>
      <c r="D2384" s="46"/>
      <c r="E2384" s="46"/>
      <c r="K2384" s="47"/>
      <c r="AH2384" s="42"/>
      <c r="AI2384" s="42"/>
      <c r="AJ2384" s="42"/>
      <c r="AK2384" s="42"/>
      <c r="AL2384" s="42"/>
      <c r="AM2384" s="42"/>
      <c r="AN2384" s="42"/>
      <c r="AO2384" s="42"/>
      <c r="AP2384" s="42"/>
      <c r="AQ2384" s="42"/>
      <c r="AR2384" s="42"/>
      <c r="AS2384" s="42"/>
      <c r="AT2384" s="42"/>
      <c r="AU2384" s="41"/>
      <c r="AV2384" s="42"/>
      <c r="AZ2384" s="43"/>
      <c r="BA2384" s="43"/>
      <c r="BB2384" s="43"/>
      <c r="BC2384" s="43"/>
      <c r="BD2384" s="43"/>
    </row>
    <row r="2385" spans="2:56" s="15" customFormat="1" ht="15.75">
      <c r="B2385" s="45"/>
      <c r="C2385" s="45"/>
      <c r="D2385" s="46"/>
      <c r="E2385" s="46"/>
      <c r="K2385" s="47"/>
      <c r="AH2385" s="42"/>
      <c r="AI2385" s="42"/>
      <c r="AJ2385" s="42"/>
      <c r="AK2385" s="42"/>
      <c r="AL2385" s="42"/>
      <c r="AM2385" s="42"/>
      <c r="AN2385" s="42"/>
      <c r="AO2385" s="42"/>
      <c r="AP2385" s="42"/>
      <c r="AQ2385" s="42"/>
      <c r="AR2385" s="42"/>
      <c r="AS2385" s="42"/>
      <c r="AT2385" s="42"/>
      <c r="AU2385" s="41"/>
      <c r="AV2385" s="42"/>
      <c r="AZ2385" s="43"/>
      <c r="BA2385" s="43"/>
      <c r="BB2385" s="43"/>
      <c r="BC2385" s="43"/>
      <c r="BD2385" s="43"/>
    </row>
    <row r="2386" spans="2:56" s="15" customFormat="1" ht="15.75">
      <c r="B2386" s="45"/>
      <c r="C2386" s="45"/>
      <c r="D2386" s="46"/>
      <c r="E2386" s="46"/>
      <c r="K2386" s="47"/>
      <c r="AH2386" s="42"/>
      <c r="AI2386" s="42"/>
      <c r="AJ2386" s="42"/>
      <c r="AK2386" s="42"/>
      <c r="AL2386" s="42"/>
      <c r="AM2386" s="42"/>
      <c r="AN2386" s="42"/>
      <c r="AO2386" s="42"/>
      <c r="AP2386" s="42"/>
      <c r="AQ2386" s="42"/>
      <c r="AR2386" s="42"/>
      <c r="AS2386" s="42"/>
      <c r="AT2386" s="42"/>
      <c r="AU2386" s="41"/>
      <c r="AV2386" s="42"/>
      <c r="AZ2386" s="43"/>
      <c r="BA2386" s="43"/>
      <c r="BB2386" s="43"/>
      <c r="BC2386" s="43"/>
      <c r="BD2386" s="43"/>
    </row>
    <row r="2387" spans="2:56" s="15" customFormat="1" ht="15.75">
      <c r="B2387" s="45"/>
      <c r="C2387" s="45"/>
      <c r="D2387" s="46"/>
      <c r="E2387" s="46"/>
      <c r="K2387" s="47"/>
      <c r="AH2387" s="42"/>
      <c r="AI2387" s="42"/>
      <c r="AJ2387" s="42"/>
      <c r="AK2387" s="42"/>
      <c r="AL2387" s="42"/>
      <c r="AM2387" s="42"/>
      <c r="AN2387" s="42"/>
      <c r="AO2387" s="42"/>
      <c r="AP2387" s="42"/>
      <c r="AQ2387" s="42"/>
      <c r="AR2387" s="42"/>
      <c r="AS2387" s="42"/>
      <c r="AT2387" s="42"/>
      <c r="AU2387" s="41"/>
      <c r="AV2387" s="42"/>
      <c r="AZ2387" s="43"/>
      <c r="BA2387" s="43"/>
      <c r="BB2387" s="43"/>
      <c r="BC2387" s="43"/>
      <c r="BD2387" s="43"/>
    </row>
    <row r="2388" spans="2:56" s="15" customFormat="1" ht="15.75">
      <c r="B2388" s="45"/>
      <c r="C2388" s="45"/>
      <c r="D2388" s="46"/>
      <c r="E2388" s="46"/>
      <c r="K2388" s="47"/>
      <c r="AH2388" s="42"/>
      <c r="AI2388" s="42"/>
      <c r="AJ2388" s="42"/>
      <c r="AK2388" s="42"/>
      <c r="AL2388" s="42"/>
      <c r="AM2388" s="42"/>
      <c r="AN2388" s="42"/>
      <c r="AO2388" s="42"/>
      <c r="AP2388" s="42"/>
      <c r="AQ2388" s="42"/>
      <c r="AR2388" s="42"/>
      <c r="AS2388" s="42"/>
      <c r="AT2388" s="42"/>
      <c r="AU2388" s="41"/>
      <c r="AV2388" s="42"/>
      <c r="AZ2388" s="43"/>
      <c r="BA2388" s="43"/>
      <c r="BB2388" s="43"/>
      <c r="BC2388" s="43"/>
      <c r="BD2388" s="43"/>
    </row>
    <row r="2389" spans="2:56" s="15" customFormat="1" ht="15.75">
      <c r="B2389" s="45"/>
      <c r="C2389" s="45"/>
      <c r="D2389" s="46"/>
      <c r="E2389" s="46"/>
      <c r="K2389" s="47"/>
      <c r="AH2389" s="42"/>
      <c r="AI2389" s="42"/>
      <c r="AJ2389" s="42"/>
      <c r="AK2389" s="42"/>
      <c r="AL2389" s="42"/>
      <c r="AM2389" s="42"/>
      <c r="AN2389" s="42"/>
      <c r="AO2389" s="42"/>
      <c r="AP2389" s="42"/>
      <c r="AQ2389" s="42"/>
      <c r="AR2389" s="42"/>
      <c r="AS2389" s="42"/>
      <c r="AT2389" s="42"/>
      <c r="AU2389" s="41"/>
      <c r="AV2389" s="42"/>
      <c r="AZ2389" s="43"/>
      <c r="BA2389" s="43"/>
      <c r="BB2389" s="43"/>
      <c r="BC2389" s="43"/>
      <c r="BD2389" s="43"/>
    </row>
    <row r="2390" spans="2:56" s="15" customFormat="1" ht="15.75">
      <c r="B2390" s="45"/>
      <c r="C2390" s="45"/>
      <c r="D2390" s="46"/>
      <c r="E2390" s="46"/>
      <c r="K2390" s="47"/>
      <c r="AH2390" s="42"/>
      <c r="AI2390" s="42"/>
      <c r="AJ2390" s="42"/>
      <c r="AK2390" s="42"/>
      <c r="AL2390" s="42"/>
      <c r="AM2390" s="42"/>
      <c r="AN2390" s="42"/>
      <c r="AO2390" s="42"/>
      <c r="AP2390" s="42"/>
      <c r="AQ2390" s="42"/>
      <c r="AR2390" s="42"/>
      <c r="AS2390" s="42"/>
      <c r="AT2390" s="42"/>
      <c r="AU2390" s="41"/>
      <c r="AV2390" s="42"/>
      <c r="AZ2390" s="43"/>
      <c r="BA2390" s="43"/>
      <c r="BB2390" s="43"/>
      <c r="BC2390" s="43"/>
      <c r="BD2390" s="43"/>
    </row>
    <row r="2391" spans="2:56" s="15" customFormat="1" ht="15.75">
      <c r="B2391" s="45"/>
      <c r="C2391" s="45"/>
      <c r="D2391" s="46"/>
      <c r="E2391" s="46"/>
      <c r="K2391" s="47"/>
      <c r="AH2391" s="42"/>
      <c r="AI2391" s="42"/>
      <c r="AJ2391" s="42"/>
      <c r="AK2391" s="42"/>
      <c r="AL2391" s="42"/>
      <c r="AM2391" s="42"/>
      <c r="AN2391" s="42"/>
      <c r="AO2391" s="42"/>
      <c r="AP2391" s="42"/>
      <c r="AQ2391" s="42"/>
      <c r="AR2391" s="42"/>
      <c r="AS2391" s="42"/>
      <c r="AT2391" s="42"/>
      <c r="AU2391" s="41"/>
      <c r="AV2391" s="42"/>
      <c r="AZ2391" s="43"/>
      <c r="BA2391" s="43"/>
      <c r="BB2391" s="43"/>
      <c r="BC2391" s="43"/>
      <c r="BD2391" s="43"/>
    </row>
    <row r="2392" spans="2:56" s="15" customFormat="1" ht="15.75">
      <c r="B2392" s="45"/>
      <c r="C2392" s="45"/>
      <c r="D2392" s="46"/>
      <c r="E2392" s="46"/>
      <c r="K2392" s="47"/>
      <c r="AH2392" s="42"/>
      <c r="AI2392" s="42"/>
      <c r="AJ2392" s="42"/>
      <c r="AK2392" s="42"/>
      <c r="AL2392" s="42"/>
      <c r="AM2392" s="42"/>
      <c r="AN2392" s="42"/>
      <c r="AO2392" s="42"/>
      <c r="AP2392" s="42"/>
      <c r="AQ2392" s="42"/>
      <c r="AR2392" s="42"/>
      <c r="AS2392" s="42"/>
      <c r="AT2392" s="42"/>
      <c r="AU2392" s="41"/>
      <c r="AV2392" s="42"/>
      <c r="AZ2392" s="43"/>
      <c r="BA2392" s="43"/>
      <c r="BB2392" s="43"/>
      <c r="BC2392" s="43"/>
      <c r="BD2392" s="43"/>
    </row>
    <row r="2393" spans="2:56" s="15" customFormat="1" ht="15.75">
      <c r="B2393" s="45"/>
      <c r="C2393" s="45"/>
      <c r="D2393" s="46"/>
      <c r="E2393" s="46"/>
      <c r="K2393" s="47"/>
      <c r="AH2393" s="42"/>
      <c r="AI2393" s="42"/>
      <c r="AJ2393" s="42"/>
      <c r="AK2393" s="42"/>
      <c r="AL2393" s="42"/>
      <c r="AM2393" s="42"/>
      <c r="AN2393" s="42"/>
      <c r="AO2393" s="42"/>
      <c r="AP2393" s="42"/>
      <c r="AQ2393" s="42"/>
      <c r="AR2393" s="42"/>
      <c r="AS2393" s="42"/>
      <c r="AT2393" s="42"/>
      <c r="AU2393" s="41"/>
      <c r="AV2393" s="42"/>
      <c r="AZ2393" s="43"/>
      <c r="BA2393" s="43"/>
      <c r="BB2393" s="43"/>
      <c r="BC2393" s="43"/>
      <c r="BD2393" s="43"/>
    </row>
    <row r="2394" spans="2:56" s="15" customFormat="1" ht="15.75">
      <c r="B2394" s="45"/>
      <c r="C2394" s="45"/>
      <c r="D2394" s="46"/>
      <c r="E2394" s="46"/>
      <c r="K2394" s="47"/>
      <c r="AH2394" s="42"/>
      <c r="AI2394" s="42"/>
      <c r="AJ2394" s="42"/>
      <c r="AK2394" s="42"/>
      <c r="AL2394" s="42"/>
      <c r="AM2394" s="42"/>
      <c r="AN2394" s="42"/>
      <c r="AO2394" s="42"/>
      <c r="AP2394" s="42"/>
      <c r="AQ2394" s="42"/>
      <c r="AR2394" s="42"/>
      <c r="AS2394" s="42"/>
      <c r="AT2394" s="42"/>
      <c r="AU2394" s="41"/>
      <c r="AV2394" s="42"/>
      <c r="AZ2394" s="43"/>
      <c r="BA2394" s="43"/>
      <c r="BB2394" s="43"/>
      <c r="BC2394" s="43"/>
      <c r="BD2394" s="43"/>
    </row>
    <row r="2395" spans="2:56" s="15" customFormat="1" ht="15.75">
      <c r="B2395" s="45"/>
      <c r="C2395" s="45"/>
      <c r="D2395" s="46"/>
      <c r="E2395" s="46"/>
      <c r="K2395" s="47"/>
      <c r="AH2395" s="42"/>
      <c r="AI2395" s="42"/>
      <c r="AJ2395" s="42"/>
      <c r="AK2395" s="42"/>
      <c r="AL2395" s="42"/>
      <c r="AM2395" s="42"/>
      <c r="AN2395" s="42"/>
      <c r="AO2395" s="42"/>
      <c r="AP2395" s="42"/>
      <c r="AQ2395" s="42"/>
      <c r="AR2395" s="42"/>
      <c r="AS2395" s="42"/>
      <c r="AT2395" s="42"/>
      <c r="AU2395" s="41"/>
      <c r="AV2395" s="42"/>
      <c r="AZ2395" s="43"/>
      <c r="BA2395" s="43"/>
      <c r="BB2395" s="43"/>
      <c r="BC2395" s="43"/>
      <c r="BD2395" s="43"/>
    </row>
    <row r="2396" spans="2:56" s="15" customFormat="1" ht="15.75">
      <c r="B2396" s="45"/>
      <c r="C2396" s="45"/>
      <c r="D2396" s="46"/>
      <c r="E2396" s="46"/>
      <c r="K2396" s="47"/>
      <c r="AH2396" s="42"/>
      <c r="AI2396" s="42"/>
      <c r="AJ2396" s="42"/>
      <c r="AK2396" s="42"/>
      <c r="AL2396" s="42"/>
      <c r="AM2396" s="42"/>
      <c r="AN2396" s="42"/>
      <c r="AO2396" s="42"/>
      <c r="AP2396" s="42"/>
      <c r="AQ2396" s="42"/>
      <c r="AR2396" s="42"/>
      <c r="AS2396" s="42"/>
      <c r="AT2396" s="42"/>
      <c r="AU2396" s="41"/>
      <c r="AV2396" s="42"/>
      <c r="AZ2396" s="43"/>
      <c r="BA2396" s="43"/>
      <c r="BB2396" s="43"/>
      <c r="BC2396" s="43"/>
      <c r="BD2396" s="43"/>
    </row>
    <row r="2397" spans="2:56" s="15" customFormat="1" ht="15.75">
      <c r="B2397" s="45"/>
      <c r="C2397" s="45"/>
      <c r="D2397" s="46"/>
      <c r="E2397" s="46"/>
      <c r="K2397" s="47"/>
      <c r="AH2397" s="42"/>
      <c r="AI2397" s="42"/>
      <c r="AJ2397" s="42"/>
      <c r="AK2397" s="42"/>
      <c r="AL2397" s="42"/>
      <c r="AM2397" s="42"/>
      <c r="AN2397" s="42"/>
      <c r="AO2397" s="42"/>
      <c r="AP2397" s="42"/>
      <c r="AQ2397" s="42"/>
      <c r="AR2397" s="42"/>
      <c r="AS2397" s="42"/>
      <c r="AT2397" s="42"/>
      <c r="AU2397" s="41"/>
      <c r="AV2397" s="42"/>
      <c r="AZ2397" s="43"/>
      <c r="BA2397" s="43"/>
      <c r="BB2397" s="43"/>
      <c r="BC2397" s="43"/>
      <c r="BD2397" s="43"/>
    </row>
    <row r="2398" spans="2:56" s="15" customFormat="1" ht="15.75">
      <c r="B2398" s="45"/>
      <c r="C2398" s="45"/>
      <c r="D2398" s="46"/>
      <c r="E2398" s="46"/>
      <c r="K2398" s="47"/>
      <c r="AH2398" s="42"/>
      <c r="AI2398" s="42"/>
      <c r="AJ2398" s="42"/>
      <c r="AK2398" s="42"/>
      <c r="AL2398" s="42"/>
      <c r="AM2398" s="42"/>
      <c r="AN2398" s="42"/>
      <c r="AO2398" s="42"/>
      <c r="AP2398" s="42"/>
      <c r="AQ2398" s="42"/>
      <c r="AR2398" s="42"/>
      <c r="AS2398" s="42"/>
      <c r="AT2398" s="42"/>
      <c r="AU2398" s="41"/>
      <c r="AV2398" s="42"/>
      <c r="AZ2398" s="43"/>
      <c r="BA2398" s="43"/>
      <c r="BB2398" s="43"/>
      <c r="BC2398" s="43"/>
      <c r="BD2398" s="43"/>
    </row>
    <row r="2399" spans="2:56" s="15" customFormat="1" ht="15.75">
      <c r="B2399" s="45"/>
      <c r="C2399" s="45"/>
      <c r="D2399" s="46"/>
      <c r="E2399" s="46"/>
      <c r="K2399" s="47"/>
      <c r="AH2399" s="42"/>
      <c r="AI2399" s="42"/>
      <c r="AJ2399" s="42"/>
      <c r="AK2399" s="42"/>
      <c r="AL2399" s="42"/>
      <c r="AM2399" s="42"/>
      <c r="AN2399" s="42"/>
      <c r="AO2399" s="42"/>
      <c r="AP2399" s="42"/>
      <c r="AQ2399" s="42"/>
      <c r="AR2399" s="42"/>
      <c r="AS2399" s="42"/>
      <c r="AT2399" s="42"/>
      <c r="AU2399" s="41"/>
      <c r="AV2399" s="42"/>
      <c r="AZ2399" s="43"/>
      <c r="BA2399" s="43"/>
      <c r="BB2399" s="43"/>
      <c r="BC2399" s="43"/>
      <c r="BD2399" s="43"/>
    </row>
    <row r="2400" spans="2:56" s="15" customFormat="1" ht="15.75">
      <c r="B2400" s="45"/>
      <c r="C2400" s="45"/>
      <c r="D2400" s="46"/>
      <c r="E2400" s="46"/>
      <c r="K2400" s="47"/>
      <c r="AH2400" s="42"/>
      <c r="AI2400" s="42"/>
      <c r="AJ2400" s="42"/>
      <c r="AK2400" s="42"/>
      <c r="AL2400" s="42"/>
      <c r="AM2400" s="42"/>
      <c r="AN2400" s="42"/>
      <c r="AO2400" s="42"/>
      <c r="AP2400" s="42"/>
      <c r="AQ2400" s="42"/>
      <c r="AR2400" s="42"/>
      <c r="AS2400" s="42"/>
      <c r="AT2400" s="42"/>
      <c r="AU2400" s="41"/>
      <c r="AV2400" s="42"/>
      <c r="AZ2400" s="43"/>
      <c r="BA2400" s="43"/>
      <c r="BB2400" s="43"/>
      <c r="BC2400" s="43"/>
      <c r="BD2400" s="43"/>
    </row>
    <row r="2401" spans="2:56" s="15" customFormat="1" ht="15.75">
      <c r="B2401" s="45"/>
      <c r="C2401" s="45"/>
      <c r="D2401" s="46"/>
      <c r="E2401" s="46"/>
      <c r="K2401" s="47"/>
      <c r="AH2401" s="42"/>
      <c r="AI2401" s="42"/>
      <c r="AJ2401" s="42"/>
      <c r="AK2401" s="42"/>
      <c r="AL2401" s="42"/>
      <c r="AM2401" s="42"/>
      <c r="AN2401" s="42"/>
      <c r="AO2401" s="42"/>
      <c r="AP2401" s="42"/>
      <c r="AQ2401" s="42"/>
      <c r="AR2401" s="42"/>
      <c r="AS2401" s="42"/>
      <c r="AT2401" s="42"/>
      <c r="AU2401" s="41"/>
      <c r="AV2401" s="42"/>
      <c r="AZ2401" s="43"/>
      <c r="BA2401" s="43"/>
      <c r="BB2401" s="43"/>
      <c r="BC2401" s="43"/>
      <c r="BD2401" s="43"/>
    </row>
    <row r="2402" spans="2:56" s="15" customFormat="1" ht="15.75">
      <c r="B2402" s="45"/>
      <c r="C2402" s="45"/>
      <c r="D2402" s="46"/>
      <c r="E2402" s="46"/>
      <c r="K2402" s="47"/>
      <c r="AH2402" s="42"/>
      <c r="AI2402" s="42"/>
      <c r="AJ2402" s="42"/>
      <c r="AK2402" s="42"/>
      <c r="AL2402" s="42"/>
      <c r="AM2402" s="42"/>
      <c r="AN2402" s="42"/>
      <c r="AO2402" s="42"/>
      <c r="AP2402" s="42"/>
      <c r="AQ2402" s="42"/>
      <c r="AR2402" s="42"/>
      <c r="AS2402" s="42"/>
      <c r="AT2402" s="42"/>
      <c r="AU2402" s="41"/>
      <c r="AV2402" s="42"/>
      <c r="AZ2402" s="43"/>
      <c r="BA2402" s="43"/>
      <c r="BB2402" s="43"/>
      <c r="BC2402" s="43"/>
      <c r="BD2402" s="43"/>
    </row>
    <row r="2403" spans="2:56" s="15" customFormat="1" ht="15.75">
      <c r="B2403" s="45"/>
      <c r="C2403" s="45"/>
      <c r="D2403" s="46"/>
      <c r="E2403" s="46"/>
      <c r="K2403" s="47"/>
      <c r="AH2403" s="42"/>
      <c r="AI2403" s="42"/>
      <c r="AJ2403" s="42"/>
      <c r="AK2403" s="42"/>
      <c r="AL2403" s="42"/>
      <c r="AM2403" s="42"/>
      <c r="AN2403" s="42"/>
      <c r="AO2403" s="42"/>
      <c r="AP2403" s="42"/>
      <c r="AQ2403" s="42"/>
      <c r="AR2403" s="42"/>
      <c r="AS2403" s="42"/>
      <c r="AT2403" s="42"/>
      <c r="AU2403" s="41"/>
      <c r="AV2403" s="42"/>
      <c r="AZ2403" s="43"/>
      <c r="BA2403" s="43"/>
      <c r="BB2403" s="43"/>
      <c r="BC2403" s="43"/>
      <c r="BD2403" s="43"/>
    </row>
    <row r="2404" spans="2:56" s="15" customFormat="1" ht="15.75">
      <c r="B2404" s="45"/>
      <c r="C2404" s="45"/>
      <c r="D2404" s="46"/>
      <c r="E2404" s="46"/>
      <c r="K2404" s="47"/>
      <c r="AH2404" s="42"/>
      <c r="AI2404" s="42"/>
      <c r="AJ2404" s="42"/>
      <c r="AK2404" s="42"/>
      <c r="AL2404" s="42"/>
      <c r="AM2404" s="42"/>
      <c r="AN2404" s="42"/>
      <c r="AO2404" s="42"/>
      <c r="AP2404" s="42"/>
      <c r="AQ2404" s="42"/>
      <c r="AR2404" s="42"/>
      <c r="AS2404" s="42"/>
      <c r="AT2404" s="42"/>
      <c r="AU2404" s="41"/>
      <c r="AV2404" s="42"/>
      <c r="AZ2404" s="43"/>
      <c r="BA2404" s="43"/>
      <c r="BB2404" s="43"/>
      <c r="BC2404" s="43"/>
      <c r="BD2404" s="43"/>
    </row>
    <row r="2405" spans="2:56" s="15" customFormat="1" ht="15.75">
      <c r="B2405" s="45"/>
      <c r="C2405" s="45"/>
      <c r="D2405" s="46"/>
      <c r="E2405" s="46"/>
      <c r="K2405" s="47"/>
      <c r="AH2405" s="42"/>
      <c r="AI2405" s="42"/>
      <c r="AJ2405" s="42"/>
      <c r="AK2405" s="42"/>
      <c r="AL2405" s="42"/>
      <c r="AM2405" s="42"/>
      <c r="AN2405" s="42"/>
      <c r="AO2405" s="42"/>
      <c r="AP2405" s="42"/>
      <c r="AQ2405" s="42"/>
      <c r="AR2405" s="42"/>
      <c r="AS2405" s="42"/>
      <c r="AT2405" s="42"/>
      <c r="AU2405" s="41"/>
      <c r="AV2405" s="42"/>
      <c r="AZ2405" s="43"/>
      <c r="BA2405" s="43"/>
      <c r="BB2405" s="43"/>
      <c r="BC2405" s="43"/>
      <c r="BD2405" s="43"/>
    </row>
    <row r="2406" spans="2:56" s="15" customFormat="1" ht="15.75">
      <c r="B2406" s="45"/>
      <c r="C2406" s="45"/>
      <c r="D2406" s="46"/>
      <c r="E2406" s="46"/>
      <c r="K2406" s="47"/>
      <c r="AH2406" s="42"/>
      <c r="AI2406" s="42"/>
      <c r="AJ2406" s="42"/>
      <c r="AK2406" s="42"/>
      <c r="AL2406" s="42"/>
      <c r="AM2406" s="42"/>
      <c r="AN2406" s="42"/>
      <c r="AO2406" s="42"/>
      <c r="AP2406" s="42"/>
      <c r="AQ2406" s="42"/>
      <c r="AR2406" s="42"/>
      <c r="AS2406" s="42"/>
      <c r="AT2406" s="42"/>
      <c r="AU2406" s="41"/>
      <c r="AV2406" s="42"/>
      <c r="AZ2406" s="43"/>
      <c r="BA2406" s="43"/>
      <c r="BB2406" s="43"/>
      <c r="BC2406" s="43"/>
      <c r="BD2406" s="43"/>
    </row>
    <row r="2407" spans="2:56" s="15" customFormat="1" ht="15.75">
      <c r="B2407" s="45"/>
      <c r="C2407" s="45"/>
      <c r="D2407" s="46"/>
      <c r="E2407" s="46"/>
      <c r="K2407" s="47"/>
      <c r="AH2407" s="42"/>
      <c r="AI2407" s="42"/>
      <c r="AJ2407" s="42"/>
      <c r="AK2407" s="42"/>
      <c r="AL2407" s="42"/>
      <c r="AM2407" s="42"/>
      <c r="AN2407" s="42"/>
      <c r="AO2407" s="42"/>
      <c r="AP2407" s="42"/>
      <c r="AQ2407" s="42"/>
      <c r="AR2407" s="42"/>
      <c r="AS2407" s="42"/>
      <c r="AT2407" s="42"/>
      <c r="AU2407" s="41"/>
      <c r="AV2407" s="42"/>
      <c r="AZ2407" s="43"/>
      <c r="BA2407" s="43"/>
      <c r="BB2407" s="43"/>
      <c r="BC2407" s="43"/>
      <c r="BD2407" s="43"/>
    </row>
    <row r="2408" spans="2:56" s="15" customFormat="1" ht="15.75">
      <c r="B2408" s="45"/>
      <c r="C2408" s="45"/>
      <c r="D2408" s="46"/>
      <c r="E2408" s="46"/>
      <c r="K2408" s="47"/>
      <c r="AH2408" s="42"/>
      <c r="AI2408" s="42"/>
      <c r="AJ2408" s="42"/>
      <c r="AK2408" s="42"/>
      <c r="AL2408" s="42"/>
      <c r="AM2408" s="42"/>
      <c r="AN2408" s="42"/>
      <c r="AO2408" s="42"/>
      <c r="AP2408" s="42"/>
      <c r="AQ2408" s="42"/>
      <c r="AR2408" s="42"/>
      <c r="AS2408" s="42"/>
      <c r="AT2408" s="42"/>
      <c r="AU2408" s="41"/>
      <c r="AV2408" s="42"/>
      <c r="AZ2408" s="43"/>
      <c r="BA2408" s="43"/>
      <c r="BB2408" s="43"/>
      <c r="BC2408" s="43"/>
      <c r="BD2408" s="43"/>
    </row>
    <row r="2409" spans="2:56" s="15" customFormat="1" ht="15.75">
      <c r="B2409" s="45"/>
      <c r="C2409" s="45"/>
      <c r="D2409" s="46"/>
      <c r="E2409" s="46"/>
      <c r="K2409" s="47"/>
      <c r="AH2409" s="42"/>
      <c r="AI2409" s="42"/>
      <c r="AJ2409" s="42"/>
      <c r="AK2409" s="42"/>
      <c r="AL2409" s="42"/>
      <c r="AM2409" s="42"/>
      <c r="AN2409" s="42"/>
      <c r="AO2409" s="42"/>
      <c r="AP2409" s="42"/>
      <c r="AQ2409" s="42"/>
      <c r="AR2409" s="42"/>
      <c r="AS2409" s="42"/>
      <c r="AT2409" s="42"/>
      <c r="AU2409" s="41"/>
      <c r="AV2409" s="42"/>
      <c r="AZ2409" s="43"/>
      <c r="BA2409" s="43"/>
      <c r="BB2409" s="43"/>
      <c r="BC2409" s="43"/>
      <c r="BD2409" s="43"/>
    </row>
    <row r="2410" spans="2:56" s="15" customFormat="1" ht="15.75">
      <c r="B2410" s="45"/>
      <c r="C2410" s="45"/>
      <c r="D2410" s="46"/>
      <c r="E2410" s="46"/>
      <c r="K2410" s="47"/>
      <c r="AH2410" s="42"/>
      <c r="AI2410" s="42"/>
      <c r="AJ2410" s="42"/>
      <c r="AK2410" s="42"/>
      <c r="AL2410" s="42"/>
      <c r="AM2410" s="42"/>
      <c r="AN2410" s="42"/>
      <c r="AO2410" s="42"/>
      <c r="AP2410" s="42"/>
      <c r="AQ2410" s="42"/>
      <c r="AR2410" s="42"/>
      <c r="AS2410" s="42"/>
      <c r="AT2410" s="42"/>
      <c r="AU2410" s="41"/>
      <c r="AV2410" s="42"/>
      <c r="AZ2410" s="43"/>
      <c r="BA2410" s="43"/>
      <c r="BB2410" s="43"/>
      <c r="BC2410" s="43"/>
      <c r="BD2410" s="43"/>
    </row>
    <row r="2411" spans="2:56" s="15" customFormat="1" ht="15.75">
      <c r="B2411" s="45"/>
      <c r="C2411" s="45"/>
      <c r="D2411" s="46"/>
      <c r="E2411" s="46"/>
      <c r="K2411" s="47"/>
      <c r="AH2411" s="42"/>
      <c r="AI2411" s="42"/>
      <c r="AJ2411" s="42"/>
      <c r="AK2411" s="42"/>
      <c r="AL2411" s="42"/>
      <c r="AM2411" s="42"/>
      <c r="AN2411" s="42"/>
      <c r="AO2411" s="42"/>
      <c r="AP2411" s="42"/>
      <c r="AQ2411" s="42"/>
      <c r="AR2411" s="42"/>
      <c r="AS2411" s="42"/>
      <c r="AT2411" s="42"/>
      <c r="AU2411" s="41"/>
      <c r="AV2411" s="42"/>
      <c r="AZ2411" s="43"/>
      <c r="BA2411" s="43"/>
      <c r="BB2411" s="43"/>
      <c r="BC2411" s="43"/>
      <c r="BD2411" s="43"/>
    </row>
    <row r="2412" spans="2:56" s="15" customFormat="1" ht="15.75">
      <c r="B2412" s="45"/>
      <c r="C2412" s="45"/>
      <c r="D2412" s="46"/>
      <c r="E2412" s="46"/>
      <c r="K2412" s="47"/>
      <c r="AH2412" s="42"/>
      <c r="AI2412" s="42"/>
      <c r="AJ2412" s="42"/>
      <c r="AK2412" s="42"/>
      <c r="AL2412" s="42"/>
      <c r="AM2412" s="42"/>
      <c r="AN2412" s="42"/>
      <c r="AO2412" s="42"/>
      <c r="AP2412" s="42"/>
      <c r="AQ2412" s="42"/>
      <c r="AR2412" s="42"/>
      <c r="AS2412" s="42"/>
      <c r="AT2412" s="42"/>
      <c r="AU2412" s="41"/>
      <c r="AV2412" s="42"/>
      <c r="AZ2412" s="43"/>
      <c r="BA2412" s="43"/>
      <c r="BB2412" s="43"/>
      <c r="BC2412" s="43"/>
      <c r="BD2412" s="43"/>
    </row>
    <row r="2413" spans="2:56" s="15" customFormat="1" ht="15.75">
      <c r="B2413" s="45"/>
      <c r="C2413" s="45"/>
      <c r="D2413" s="46"/>
      <c r="E2413" s="46"/>
      <c r="K2413" s="47"/>
      <c r="AH2413" s="42"/>
      <c r="AI2413" s="42"/>
      <c r="AJ2413" s="42"/>
      <c r="AK2413" s="42"/>
      <c r="AL2413" s="42"/>
      <c r="AM2413" s="42"/>
      <c r="AN2413" s="42"/>
      <c r="AO2413" s="42"/>
      <c r="AP2413" s="42"/>
      <c r="AQ2413" s="42"/>
      <c r="AR2413" s="42"/>
      <c r="AS2413" s="42"/>
      <c r="AT2413" s="42"/>
      <c r="AU2413" s="41"/>
      <c r="AV2413" s="42"/>
      <c r="AZ2413" s="43"/>
      <c r="BA2413" s="43"/>
      <c r="BB2413" s="43"/>
      <c r="BC2413" s="43"/>
      <c r="BD2413" s="43"/>
    </row>
    <row r="2414" spans="2:56" s="15" customFormat="1" ht="15.75">
      <c r="B2414" s="45"/>
      <c r="C2414" s="45"/>
      <c r="D2414" s="46"/>
      <c r="E2414" s="46"/>
      <c r="K2414" s="47"/>
      <c r="AH2414" s="42"/>
      <c r="AI2414" s="42"/>
      <c r="AJ2414" s="42"/>
      <c r="AK2414" s="42"/>
      <c r="AL2414" s="42"/>
      <c r="AM2414" s="42"/>
      <c r="AN2414" s="42"/>
      <c r="AO2414" s="42"/>
      <c r="AP2414" s="42"/>
      <c r="AQ2414" s="42"/>
      <c r="AR2414" s="42"/>
      <c r="AS2414" s="42"/>
      <c r="AT2414" s="42"/>
      <c r="AU2414" s="41"/>
      <c r="AV2414" s="42"/>
      <c r="AZ2414" s="43"/>
      <c r="BA2414" s="43"/>
      <c r="BB2414" s="43"/>
      <c r="BC2414" s="43"/>
      <c r="BD2414" s="43"/>
    </row>
    <row r="2415" spans="2:56" s="15" customFormat="1" ht="15.75">
      <c r="B2415" s="45"/>
      <c r="C2415" s="45"/>
      <c r="D2415" s="46"/>
      <c r="E2415" s="46"/>
      <c r="K2415" s="47"/>
      <c r="AH2415" s="42"/>
      <c r="AI2415" s="42"/>
      <c r="AJ2415" s="42"/>
      <c r="AK2415" s="42"/>
      <c r="AL2415" s="42"/>
      <c r="AM2415" s="42"/>
      <c r="AN2415" s="42"/>
      <c r="AO2415" s="42"/>
      <c r="AP2415" s="42"/>
      <c r="AQ2415" s="42"/>
      <c r="AR2415" s="42"/>
      <c r="AS2415" s="42"/>
      <c r="AT2415" s="42"/>
      <c r="AU2415" s="41"/>
      <c r="AV2415" s="42"/>
      <c r="AZ2415" s="43"/>
      <c r="BA2415" s="43"/>
      <c r="BB2415" s="43"/>
      <c r="BC2415" s="43"/>
      <c r="BD2415" s="43"/>
    </row>
    <row r="2416" spans="2:56" s="15" customFormat="1" ht="15.75">
      <c r="B2416" s="45"/>
      <c r="C2416" s="45"/>
      <c r="D2416" s="46"/>
      <c r="E2416" s="46"/>
      <c r="K2416" s="47"/>
      <c r="AH2416" s="42"/>
      <c r="AI2416" s="42"/>
      <c r="AJ2416" s="42"/>
      <c r="AK2416" s="42"/>
      <c r="AL2416" s="42"/>
      <c r="AM2416" s="42"/>
      <c r="AN2416" s="42"/>
      <c r="AO2416" s="42"/>
      <c r="AP2416" s="42"/>
      <c r="AQ2416" s="42"/>
      <c r="AR2416" s="42"/>
      <c r="AS2416" s="42"/>
      <c r="AT2416" s="42"/>
      <c r="AU2416" s="41"/>
      <c r="AV2416" s="42"/>
      <c r="AZ2416" s="43"/>
      <c r="BA2416" s="43"/>
      <c r="BB2416" s="43"/>
      <c r="BC2416" s="43"/>
      <c r="BD2416" s="43"/>
    </row>
    <row r="2417" spans="2:56" s="15" customFormat="1" ht="15.75">
      <c r="B2417" s="45"/>
      <c r="C2417" s="45"/>
      <c r="D2417" s="46"/>
      <c r="E2417" s="46"/>
      <c r="K2417" s="47"/>
      <c r="AH2417" s="42"/>
      <c r="AI2417" s="42"/>
      <c r="AJ2417" s="42"/>
      <c r="AK2417" s="42"/>
      <c r="AL2417" s="42"/>
      <c r="AM2417" s="42"/>
      <c r="AN2417" s="42"/>
      <c r="AO2417" s="42"/>
      <c r="AP2417" s="42"/>
      <c r="AQ2417" s="42"/>
      <c r="AR2417" s="42"/>
      <c r="AS2417" s="42"/>
      <c r="AT2417" s="42"/>
      <c r="AU2417" s="41"/>
      <c r="AV2417" s="42"/>
      <c r="AZ2417" s="43"/>
      <c r="BA2417" s="43"/>
      <c r="BB2417" s="43"/>
      <c r="BC2417" s="43"/>
      <c r="BD2417" s="43"/>
    </row>
    <row r="2418" spans="2:56" s="15" customFormat="1" ht="15.75">
      <c r="B2418" s="45"/>
      <c r="C2418" s="45"/>
      <c r="D2418" s="46"/>
      <c r="E2418" s="46"/>
      <c r="K2418" s="47"/>
      <c r="AH2418" s="42"/>
      <c r="AI2418" s="42"/>
      <c r="AJ2418" s="42"/>
      <c r="AK2418" s="42"/>
      <c r="AL2418" s="42"/>
      <c r="AM2418" s="42"/>
      <c r="AN2418" s="42"/>
      <c r="AO2418" s="42"/>
      <c r="AP2418" s="42"/>
      <c r="AQ2418" s="42"/>
      <c r="AR2418" s="42"/>
      <c r="AS2418" s="42"/>
      <c r="AT2418" s="42"/>
      <c r="AU2418" s="41"/>
      <c r="AV2418" s="42"/>
      <c r="AZ2418" s="43"/>
      <c r="BA2418" s="43"/>
      <c r="BB2418" s="43"/>
      <c r="BC2418" s="43"/>
      <c r="BD2418" s="43"/>
    </row>
    <row r="2419" spans="2:56" s="15" customFormat="1" ht="15.75">
      <c r="B2419" s="45"/>
      <c r="C2419" s="45"/>
      <c r="D2419" s="46"/>
      <c r="E2419" s="46"/>
      <c r="K2419" s="47"/>
      <c r="AH2419" s="42"/>
      <c r="AI2419" s="42"/>
      <c r="AJ2419" s="42"/>
      <c r="AK2419" s="42"/>
      <c r="AL2419" s="42"/>
      <c r="AM2419" s="42"/>
      <c r="AN2419" s="42"/>
      <c r="AO2419" s="42"/>
      <c r="AP2419" s="42"/>
      <c r="AQ2419" s="42"/>
      <c r="AR2419" s="42"/>
      <c r="AS2419" s="42"/>
      <c r="AT2419" s="42"/>
      <c r="AU2419" s="41"/>
      <c r="AV2419" s="42"/>
      <c r="AZ2419" s="43"/>
      <c r="BA2419" s="43"/>
      <c r="BB2419" s="43"/>
      <c r="BC2419" s="43"/>
      <c r="BD2419" s="43"/>
    </row>
    <row r="2420" spans="2:56" s="15" customFormat="1" ht="15.75">
      <c r="B2420" s="45"/>
      <c r="C2420" s="45"/>
      <c r="D2420" s="46"/>
      <c r="E2420" s="46"/>
      <c r="K2420" s="47"/>
      <c r="AH2420" s="42"/>
      <c r="AI2420" s="42"/>
      <c r="AJ2420" s="42"/>
      <c r="AK2420" s="42"/>
      <c r="AL2420" s="42"/>
      <c r="AM2420" s="42"/>
      <c r="AN2420" s="42"/>
      <c r="AO2420" s="42"/>
      <c r="AP2420" s="42"/>
      <c r="AQ2420" s="42"/>
      <c r="AR2420" s="42"/>
      <c r="AS2420" s="42"/>
      <c r="AT2420" s="42"/>
      <c r="AU2420" s="41"/>
      <c r="AV2420" s="42"/>
      <c r="AZ2420" s="43"/>
      <c r="BA2420" s="43"/>
      <c r="BB2420" s="43"/>
      <c r="BC2420" s="43"/>
      <c r="BD2420" s="43"/>
    </row>
    <row r="2421" spans="2:56" s="15" customFormat="1" ht="15.75">
      <c r="B2421" s="45"/>
      <c r="C2421" s="45"/>
      <c r="D2421" s="46"/>
      <c r="E2421" s="46"/>
      <c r="K2421" s="47"/>
      <c r="AH2421" s="42"/>
      <c r="AI2421" s="42"/>
      <c r="AJ2421" s="42"/>
      <c r="AK2421" s="42"/>
      <c r="AL2421" s="42"/>
      <c r="AM2421" s="42"/>
      <c r="AN2421" s="42"/>
      <c r="AO2421" s="42"/>
      <c r="AP2421" s="42"/>
      <c r="AQ2421" s="42"/>
      <c r="AR2421" s="42"/>
      <c r="AS2421" s="42"/>
      <c r="AT2421" s="42"/>
      <c r="AU2421" s="41"/>
      <c r="AV2421" s="42"/>
      <c r="AZ2421" s="43"/>
      <c r="BA2421" s="43"/>
      <c r="BB2421" s="43"/>
      <c r="BC2421" s="43"/>
      <c r="BD2421" s="43"/>
    </row>
    <row r="2422" spans="2:56" s="15" customFormat="1" ht="15.75">
      <c r="B2422" s="45"/>
      <c r="C2422" s="45"/>
      <c r="D2422" s="46"/>
      <c r="E2422" s="46"/>
      <c r="K2422" s="47"/>
      <c r="AH2422" s="42"/>
      <c r="AI2422" s="42"/>
      <c r="AJ2422" s="42"/>
      <c r="AK2422" s="42"/>
      <c r="AL2422" s="42"/>
      <c r="AM2422" s="42"/>
      <c r="AN2422" s="42"/>
      <c r="AO2422" s="42"/>
      <c r="AP2422" s="42"/>
      <c r="AQ2422" s="42"/>
      <c r="AR2422" s="42"/>
      <c r="AS2422" s="42"/>
      <c r="AT2422" s="42"/>
      <c r="AU2422" s="41"/>
      <c r="AV2422" s="42"/>
      <c r="AZ2422" s="43"/>
      <c r="BA2422" s="43"/>
      <c r="BB2422" s="43"/>
      <c r="BC2422" s="43"/>
      <c r="BD2422" s="43"/>
    </row>
    <row r="2423" spans="2:56" s="15" customFormat="1" ht="15.75">
      <c r="B2423" s="45"/>
      <c r="C2423" s="45"/>
      <c r="D2423" s="46"/>
      <c r="E2423" s="46"/>
      <c r="K2423" s="47"/>
      <c r="AH2423" s="42"/>
      <c r="AI2423" s="42"/>
      <c r="AJ2423" s="42"/>
      <c r="AK2423" s="42"/>
      <c r="AL2423" s="42"/>
      <c r="AM2423" s="42"/>
      <c r="AN2423" s="42"/>
      <c r="AO2423" s="42"/>
      <c r="AP2423" s="42"/>
      <c r="AQ2423" s="42"/>
      <c r="AR2423" s="42"/>
      <c r="AS2423" s="42"/>
      <c r="AT2423" s="42"/>
      <c r="AU2423" s="41"/>
      <c r="AV2423" s="42"/>
      <c r="AZ2423" s="43"/>
      <c r="BA2423" s="43"/>
      <c r="BB2423" s="43"/>
      <c r="BC2423" s="43"/>
      <c r="BD2423" s="43"/>
    </row>
    <row r="2424" spans="2:56" s="15" customFormat="1" ht="15.75">
      <c r="B2424" s="45"/>
      <c r="C2424" s="45"/>
      <c r="D2424" s="46"/>
      <c r="E2424" s="46"/>
      <c r="K2424" s="47"/>
      <c r="AH2424" s="42"/>
      <c r="AI2424" s="42"/>
      <c r="AJ2424" s="42"/>
      <c r="AK2424" s="42"/>
      <c r="AL2424" s="42"/>
      <c r="AM2424" s="42"/>
      <c r="AN2424" s="42"/>
      <c r="AO2424" s="42"/>
      <c r="AP2424" s="42"/>
      <c r="AQ2424" s="42"/>
      <c r="AR2424" s="42"/>
      <c r="AS2424" s="42"/>
      <c r="AT2424" s="42"/>
      <c r="AU2424" s="41"/>
      <c r="AV2424" s="42"/>
      <c r="AZ2424" s="43"/>
      <c r="BA2424" s="43"/>
      <c r="BB2424" s="43"/>
      <c r="BC2424" s="43"/>
      <c r="BD2424" s="43"/>
    </row>
    <row r="2425" spans="2:56" s="15" customFormat="1" ht="15.75">
      <c r="B2425" s="45"/>
      <c r="C2425" s="45"/>
      <c r="D2425" s="46"/>
      <c r="E2425" s="46"/>
      <c r="K2425" s="47"/>
      <c r="AH2425" s="42"/>
      <c r="AI2425" s="42"/>
      <c r="AJ2425" s="42"/>
      <c r="AK2425" s="42"/>
      <c r="AL2425" s="42"/>
      <c r="AM2425" s="42"/>
      <c r="AN2425" s="42"/>
      <c r="AO2425" s="42"/>
      <c r="AP2425" s="42"/>
      <c r="AQ2425" s="42"/>
      <c r="AR2425" s="42"/>
      <c r="AS2425" s="42"/>
      <c r="AT2425" s="42"/>
      <c r="AU2425" s="41"/>
      <c r="AV2425" s="42"/>
      <c r="AZ2425" s="43"/>
      <c r="BA2425" s="43"/>
      <c r="BB2425" s="43"/>
      <c r="BC2425" s="43"/>
      <c r="BD2425" s="43"/>
    </row>
    <row r="2426" spans="2:56" s="15" customFormat="1" ht="15.75">
      <c r="B2426" s="45"/>
      <c r="C2426" s="45"/>
      <c r="D2426" s="46"/>
      <c r="E2426" s="46"/>
      <c r="K2426" s="47"/>
      <c r="AH2426" s="42"/>
      <c r="AI2426" s="42"/>
      <c r="AJ2426" s="42"/>
      <c r="AK2426" s="42"/>
      <c r="AL2426" s="42"/>
      <c r="AM2426" s="42"/>
      <c r="AN2426" s="42"/>
      <c r="AO2426" s="42"/>
      <c r="AP2426" s="42"/>
      <c r="AQ2426" s="42"/>
      <c r="AR2426" s="42"/>
      <c r="AS2426" s="42"/>
      <c r="AT2426" s="42"/>
      <c r="AU2426" s="41"/>
      <c r="AV2426" s="42"/>
      <c r="AZ2426" s="43"/>
      <c r="BA2426" s="43"/>
      <c r="BB2426" s="43"/>
      <c r="BC2426" s="43"/>
      <c r="BD2426" s="43"/>
    </row>
    <row r="2427" spans="2:56" s="15" customFormat="1" ht="15.75">
      <c r="B2427" s="45"/>
      <c r="C2427" s="45"/>
      <c r="D2427" s="46"/>
      <c r="E2427" s="46"/>
      <c r="K2427" s="47"/>
      <c r="AH2427" s="42"/>
      <c r="AI2427" s="42"/>
      <c r="AJ2427" s="42"/>
      <c r="AK2427" s="42"/>
      <c r="AL2427" s="42"/>
      <c r="AM2427" s="42"/>
      <c r="AN2427" s="42"/>
      <c r="AO2427" s="42"/>
      <c r="AP2427" s="42"/>
      <c r="AQ2427" s="42"/>
      <c r="AR2427" s="42"/>
      <c r="AS2427" s="42"/>
      <c r="AT2427" s="42"/>
      <c r="AU2427" s="41"/>
      <c r="AV2427" s="42"/>
      <c r="AZ2427" s="43"/>
      <c r="BA2427" s="43"/>
      <c r="BB2427" s="43"/>
      <c r="BC2427" s="43"/>
      <c r="BD2427" s="43"/>
    </row>
    <row r="2428" spans="2:56" s="15" customFormat="1" ht="15.75">
      <c r="B2428" s="45"/>
      <c r="C2428" s="45"/>
      <c r="D2428" s="46"/>
      <c r="E2428" s="46"/>
      <c r="K2428" s="47"/>
      <c r="AH2428" s="42"/>
      <c r="AI2428" s="42"/>
      <c r="AJ2428" s="42"/>
      <c r="AK2428" s="42"/>
      <c r="AL2428" s="42"/>
      <c r="AM2428" s="42"/>
      <c r="AN2428" s="42"/>
      <c r="AO2428" s="42"/>
      <c r="AP2428" s="42"/>
      <c r="AQ2428" s="42"/>
      <c r="AR2428" s="42"/>
      <c r="AS2428" s="42"/>
      <c r="AT2428" s="42"/>
      <c r="AU2428" s="41"/>
      <c r="AV2428" s="42"/>
      <c r="AZ2428" s="43"/>
      <c r="BA2428" s="43"/>
      <c r="BB2428" s="43"/>
      <c r="BC2428" s="43"/>
      <c r="BD2428" s="43"/>
    </row>
    <row r="2429" spans="2:56" s="15" customFormat="1" ht="15.75">
      <c r="B2429" s="45"/>
      <c r="C2429" s="45"/>
      <c r="D2429" s="46"/>
      <c r="E2429" s="46"/>
      <c r="K2429" s="47"/>
      <c r="AH2429" s="42"/>
      <c r="AI2429" s="42"/>
      <c r="AJ2429" s="42"/>
      <c r="AK2429" s="42"/>
      <c r="AL2429" s="42"/>
      <c r="AM2429" s="42"/>
      <c r="AN2429" s="42"/>
      <c r="AO2429" s="42"/>
      <c r="AP2429" s="42"/>
      <c r="AQ2429" s="42"/>
      <c r="AR2429" s="42"/>
      <c r="AS2429" s="42"/>
      <c r="AT2429" s="42"/>
      <c r="AU2429" s="41"/>
      <c r="AV2429" s="42"/>
      <c r="AZ2429" s="43"/>
      <c r="BA2429" s="43"/>
      <c r="BB2429" s="43"/>
      <c r="BC2429" s="43"/>
      <c r="BD2429" s="43"/>
    </row>
    <row r="2430" spans="2:56" s="15" customFormat="1" ht="15.75">
      <c r="B2430" s="45"/>
      <c r="C2430" s="45"/>
      <c r="D2430" s="46"/>
      <c r="E2430" s="46"/>
      <c r="K2430" s="47"/>
      <c r="AH2430" s="42"/>
      <c r="AI2430" s="42"/>
      <c r="AJ2430" s="42"/>
      <c r="AK2430" s="42"/>
      <c r="AL2430" s="42"/>
      <c r="AM2430" s="42"/>
      <c r="AN2430" s="42"/>
      <c r="AO2430" s="42"/>
      <c r="AP2430" s="42"/>
      <c r="AQ2430" s="42"/>
      <c r="AR2430" s="42"/>
      <c r="AS2430" s="42"/>
      <c r="AT2430" s="42"/>
      <c r="AU2430" s="41"/>
      <c r="AV2430" s="42"/>
      <c r="AZ2430" s="43"/>
      <c r="BA2430" s="43"/>
      <c r="BB2430" s="43"/>
      <c r="BC2430" s="43"/>
      <c r="BD2430" s="43"/>
    </row>
    <row r="2431" spans="2:56" s="15" customFormat="1" ht="15.75">
      <c r="B2431" s="45"/>
      <c r="C2431" s="45"/>
      <c r="D2431" s="46"/>
      <c r="E2431" s="46"/>
      <c r="K2431" s="47"/>
      <c r="AH2431" s="42"/>
      <c r="AI2431" s="42"/>
      <c r="AJ2431" s="42"/>
      <c r="AK2431" s="42"/>
      <c r="AL2431" s="42"/>
      <c r="AM2431" s="42"/>
      <c r="AN2431" s="42"/>
      <c r="AO2431" s="42"/>
      <c r="AP2431" s="42"/>
      <c r="AQ2431" s="42"/>
      <c r="AR2431" s="42"/>
      <c r="AS2431" s="42"/>
      <c r="AT2431" s="42"/>
      <c r="AU2431" s="41"/>
      <c r="AV2431" s="42"/>
      <c r="AZ2431" s="43"/>
      <c r="BA2431" s="43"/>
      <c r="BB2431" s="43"/>
      <c r="BC2431" s="43"/>
      <c r="BD2431" s="43"/>
    </row>
    <row r="2432" spans="2:56" s="15" customFormat="1" ht="15.75">
      <c r="B2432" s="45"/>
      <c r="C2432" s="45"/>
      <c r="D2432" s="46"/>
      <c r="E2432" s="46"/>
      <c r="K2432" s="47"/>
      <c r="AH2432" s="42"/>
      <c r="AI2432" s="42"/>
      <c r="AJ2432" s="42"/>
      <c r="AK2432" s="42"/>
      <c r="AL2432" s="42"/>
      <c r="AM2432" s="42"/>
      <c r="AN2432" s="42"/>
      <c r="AO2432" s="42"/>
      <c r="AP2432" s="42"/>
      <c r="AQ2432" s="42"/>
      <c r="AR2432" s="42"/>
      <c r="AS2432" s="42"/>
      <c r="AT2432" s="42"/>
      <c r="AU2432" s="41"/>
      <c r="AV2432" s="42"/>
      <c r="AZ2432" s="43"/>
      <c r="BA2432" s="43"/>
      <c r="BB2432" s="43"/>
      <c r="BC2432" s="43"/>
      <c r="BD2432" s="43"/>
    </row>
    <row r="2433" spans="2:56" s="15" customFormat="1" ht="15.75">
      <c r="B2433" s="45"/>
      <c r="C2433" s="45"/>
      <c r="D2433" s="46"/>
      <c r="E2433" s="46"/>
      <c r="K2433" s="47"/>
      <c r="AH2433" s="42"/>
      <c r="AI2433" s="42"/>
      <c r="AJ2433" s="42"/>
      <c r="AK2433" s="42"/>
      <c r="AL2433" s="42"/>
      <c r="AM2433" s="42"/>
      <c r="AN2433" s="42"/>
      <c r="AO2433" s="42"/>
      <c r="AP2433" s="42"/>
      <c r="AQ2433" s="42"/>
      <c r="AR2433" s="42"/>
      <c r="AS2433" s="42"/>
      <c r="AT2433" s="42"/>
      <c r="AU2433" s="41"/>
      <c r="AV2433" s="42"/>
      <c r="AZ2433" s="43"/>
      <c r="BA2433" s="43"/>
      <c r="BB2433" s="43"/>
      <c r="BC2433" s="43"/>
      <c r="BD2433" s="43"/>
    </row>
    <row r="2434" spans="2:56" s="15" customFormat="1" ht="15.75">
      <c r="B2434" s="45"/>
      <c r="C2434" s="45"/>
      <c r="D2434" s="46"/>
      <c r="E2434" s="46"/>
      <c r="K2434" s="47"/>
      <c r="AH2434" s="42"/>
      <c r="AI2434" s="42"/>
      <c r="AJ2434" s="42"/>
      <c r="AK2434" s="42"/>
      <c r="AL2434" s="42"/>
      <c r="AM2434" s="42"/>
      <c r="AN2434" s="42"/>
      <c r="AO2434" s="42"/>
      <c r="AP2434" s="42"/>
      <c r="AQ2434" s="42"/>
      <c r="AR2434" s="42"/>
      <c r="AS2434" s="42"/>
      <c r="AT2434" s="42"/>
      <c r="AU2434" s="41"/>
      <c r="AV2434" s="42"/>
      <c r="AZ2434" s="43"/>
      <c r="BA2434" s="43"/>
      <c r="BB2434" s="43"/>
      <c r="BC2434" s="43"/>
      <c r="BD2434" s="43"/>
    </row>
    <row r="2435" spans="2:56" s="15" customFormat="1" ht="15.75">
      <c r="B2435" s="45"/>
      <c r="C2435" s="45"/>
      <c r="D2435" s="46"/>
      <c r="E2435" s="46"/>
      <c r="K2435" s="47"/>
      <c r="AH2435" s="42"/>
      <c r="AI2435" s="42"/>
      <c r="AJ2435" s="42"/>
      <c r="AK2435" s="42"/>
      <c r="AL2435" s="42"/>
      <c r="AM2435" s="42"/>
      <c r="AN2435" s="42"/>
      <c r="AO2435" s="42"/>
      <c r="AP2435" s="42"/>
      <c r="AQ2435" s="42"/>
      <c r="AR2435" s="42"/>
      <c r="AS2435" s="42"/>
      <c r="AT2435" s="42"/>
      <c r="AU2435" s="41"/>
      <c r="AV2435" s="42"/>
      <c r="AZ2435" s="43"/>
      <c r="BA2435" s="43"/>
      <c r="BB2435" s="43"/>
      <c r="BC2435" s="43"/>
      <c r="BD2435" s="43"/>
    </row>
    <row r="2436" spans="2:56" s="15" customFormat="1" ht="15.75">
      <c r="B2436" s="45"/>
      <c r="C2436" s="45"/>
      <c r="D2436" s="46"/>
      <c r="E2436" s="46"/>
      <c r="K2436" s="47"/>
      <c r="AH2436" s="42"/>
      <c r="AI2436" s="42"/>
      <c r="AJ2436" s="42"/>
      <c r="AK2436" s="42"/>
      <c r="AL2436" s="42"/>
      <c r="AM2436" s="42"/>
      <c r="AN2436" s="42"/>
      <c r="AO2436" s="42"/>
      <c r="AP2436" s="42"/>
      <c r="AQ2436" s="42"/>
      <c r="AR2436" s="42"/>
      <c r="AS2436" s="42"/>
      <c r="AT2436" s="42"/>
      <c r="AU2436" s="41"/>
      <c r="AV2436" s="42"/>
      <c r="AZ2436" s="43"/>
      <c r="BA2436" s="43"/>
      <c r="BB2436" s="43"/>
      <c r="BC2436" s="43"/>
      <c r="BD2436" s="43"/>
    </row>
    <row r="2437" spans="2:56" s="15" customFormat="1" ht="15.75">
      <c r="B2437" s="45"/>
      <c r="C2437" s="45"/>
      <c r="D2437" s="46"/>
      <c r="E2437" s="46"/>
      <c r="K2437" s="47"/>
      <c r="AH2437" s="42"/>
      <c r="AI2437" s="42"/>
      <c r="AJ2437" s="42"/>
      <c r="AK2437" s="42"/>
      <c r="AL2437" s="42"/>
      <c r="AM2437" s="42"/>
      <c r="AN2437" s="42"/>
      <c r="AO2437" s="42"/>
      <c r="AP2437" s="42"/>
      <c r="AQ2437" s="42"/>
      <c r="AR2437" s="42"/>
      <c r="AS2437" s="42"/>
      <c r="AT2437" s="42"/>
      <c r="AU2437" s="41"/>
      <c r="AV2437" s="42"/>
      <c r="AZ2437" s="43"/>
      <c r="BA2437" s="43"/>
      <c r="BB2437" s="43"/>
      <c r="BC2437" s="43"/>
      <c r="BD2437" s="43"/>
    </row>
    <row r="2438" spans="2:56" s="15" customFormat="1" ht="15.75">
      <c r="B2438" s="45"/>
      <c r="C2438" s="45"/>
      <c r="D2438" s="46"/>
      <c r="E2438" s="46"/>
      <c r="K2438" s="47"/>
      <c r="AH2438" s="42"/>
      <c r="AI2438" s="42"/>
      <c r="AJ2438" s="42"/>
      <c r="AK2438" s="42"/>
      <c r="AL2438" s="42"/>
      <c r="AM2438" s="42"/>
      <c r="AN2438" s="42"/>
      <c r="AO2438" s="42"/>
      <c r="AP2438" s="42"/>
      <c r="AQ2438" s="42"/>
      <c r="AR2438" s="42"/>
      <c r="AS2438" s="42"/>
      <c r="AT2438" s="42"/>
      <c r="AU2438" s="41"/>
      <c r="AV2438" s="42"/>
      <c r="AZ2438" s="43"/>
      <c r="BA2438" s="43"/>
      <c r="BB2438" s="43"/>
      <c r="BC2438" s="43"/>
      <c r="BD2438" s="43"/>
    </row>
    <row r="2439" spans="2:56" s="15" customFormat="1" ht="15.75">
      <c r="B2439" s="45"/>
      <c r="C2439" s="45"/>
      <c r="D2439" s="46"/>
      <c r="E2439" s="46"/>
      <c r="K2439" s="47"/>
      <c r="AH2439" s="42"/>
      <c r="AI2439" s="42"/>
      <c r="AJ2439" s="42"/>
      <c r="AK2439" s="42"/>
      <c r="AL2439" s="42"/>
      <c r="AM2439" s="42"/>
      <c r="AN2439" s="42"/>
      <c r="AO2439" s="42"/>
      <c r="AP2439" s="42"/>
      <c r="AQ2439" s="42"/>
      <c r="AR2439" s="42"/>
      <c r="AS2439" s="42"/>
      <c r="AT2439" s="42"/>
      <c r="AU2439" s="41"/>
      <c r="AV2439" s="42"/>
      <c r="AZ2439" s="43"/>
      <c r="BA2439" s="43"/>
      <c r="BB2439" s="43"/>
      <c r="BC2439" s="43"/>
      <c r="BD2439" s="43"/>
    </row>
    <row r="2440" spans="2:56" s="15" customFormat="1" ht="15.75">
      <c r="B2440" s="45"/>
      <c r="C2440" s="45"/>
      <c r="D2440" s="46"/>
      <c r="E2440" s="46"/>
      <c r="K2440" s="47"/>
      <c r="AH2440" s="42"/>
      <c r="AI2440" s="42"/>
      <c r="AJ2440" s="42"/>
      <c r="AK2440" s="42"/>
      <c r="AL2440" s="42"/>
      <c r="AM2440" s="42"/>
      <c r="AN2440" s="42"/>
      <c r="AO2440" s="42"/>
      <c r="AP2440" s="42"/>
      <c r="AQ2440" s="42"/>
      <c r="AR2440" s="42"/>
      <c r="AS2440" s="42"/>
      <c r="AT2440" s="42"/>
      <c r="AU2440" s="41"/>
      <c r="AV2440" s="42"/>
      <c r="AZ2440" s="43"/>
      <c r="BA2440" s="43"/>
      <c r="BB2440" s="43"/>
      <c r="BC2440" s="43"/>
      <c r="BD2440" s="43"/>
    </row>
    <row r="2441" spans="2:56" s="15" customFormat="1" ht="15.75">
      <c r="B2441" s="45"/>
      <c r="C2441" s="45"/>
      <c r="D2441" s="46"/>
      <c r="E2441" s="46"/>
      <c r="K2441" s="47"/>
      <c r="AH2441" s="42"/>
      <c r="AI2441" s="42"/>
      <c r="AJ2441" s="42"/>
      <c r="AK2441" s="42"/>
      <c r="AL2441" s="42"/>
      <c r="AM2441" s="42"/>
      <c r="AN2441" s="42"/>
      <c r="AO2441" s="42"/>
      <c r="AP2441" s="42"/>
      <c r="AQ2441" s="42"/>
      <c r="AR2441" s="42"/>
      <c r="AS2441" s="42"/>
      <c r="AT2441" s="42"/>
      <c r="AU2441" s="41"/>
      <c r="AV2441" s="42"/>
      <c r="AZ2441" s="43"/>
      <c r="BA2441" s="43"/>
      <c r="BB2441" s="43"/>
      <c r="BC2441" s="43"/>
      <c r="BD2441" s="43"/>
    </row>
    <row r="2442" spans="2:56" s="15" customFormat="1" ht="15.75">
      <c r="B2442" s="45"/>
      <c r="C2442" s="45"/>
      <c r="D2442" s="46"/>
      <c r="E2442" s="46"/>
      <c r="K2442" s="47"/>
      <c r="AH2442" s="42"/>
      <c r="AI2442" s="42"/>
      <c r="AJ2442" s="42"/>
      <c r="AK2442" s="42"/>
      <c r="AL2442" s="42"/>
      <c r="AM2442" s="42"/>
      <c r="AN2442" s="42"/>
      <c r="AO2442" s="42"/>
      <c r="AP2442" s="42"/>
      <c r="AQ2442" s="42"/>
      <c r="AR2442" s="42"/>
      <c r="AS2442" s="42"/>
      <c r="AT2442" s="42"/>
      <c r="AU2442" s="41"/>
      <c r="AV2442" s="42"/>
      <c r="AZ2442" s="43"/>
      <c r="BA2442" s="43"/>
      <c r="BB2442" s="43"/>
      <c r="BC2442" s="43"/>
      <c r="BD2442" s="43"/>
    </row>
    <row r="2443" spans="2:56" s="15" customFormat="1" ht="15.75">
      <c r="B2443" s="45"/>
      <c r="C2443" s="45"/>
      <c r="D2443" s="46"/>
      <c r="E2443" s="46"/>
      <c r="K2443" s="47"/>
      <c r="AH2443" s="42"/>
      <c r="AI2443" s="42"/>
      <c r="AJ2443" s="42"/>
      <c r="AK2443" s="42"/>
      <c r="AL2443" s="42"/>
      <c r="AM2443" s="42"/>
      <c r="AN2443" s="42"/>
      <c r="AO2443" s="42"/>
      <c r="AP2443" s="42"/>
      <c r="AQ2443" s="42"/>
      <c r="AR2443" s="42"/>
      <c r="AS2443" s="42"/>
      <c r="AT2443" s="42"/>
      <c r="AU2443" s="41"/>
      <c r="AV2443" s="42"/>
      <c r="AZ2443" s="43"/>
      <c r="BA2443" s="43"/>
      <c r="BB2443" s="43"/>
      <c r="BC2443" s="43"/>
      <c r="BD2443" s="43"/>
    </row>
    <row r="2444" spans="2:56" s="15" customFormat="1" ht="15.75">
      <c r="B2444" s="45"/>
      <c r="C2444" s="45"/>
      <c r="D2444" s="46"/>
      <c r="E2444" s="46"/>
      <c r="K2444" s="47"/>
      <c r="AH2444" s="42"/>
      <c r="AI2444" s="42"/>
      <c r="AJ2444" s="42"/>
      <c r="AK2444" s="42"/>
      <c r="AL2444" s="42"/>
      <c r="AM2444" s="42"/>
      <c r="AN2444" s="42"/>
      <c r="AO2444" s="42"/>
      <c r="AP2444" s="42"/>
      <c r="AQ2444" s="42"/>
      <c r="AR2444" s="42"/>
      <c r="AS2444" s="42"/>
      <c r="AT2444" s="42"/>
      <c r="AU2444" s="41"/>
      <c r="AV2444" s="42"/>
      <c r="AZ2444" s="43"/>
      <c r="BA2444" s="43"/>
      <c r="BB2444" s="43"/>
      <c r="BC2444" s="43"/>
      <c r="BD2444" s="43"/>
    </row>
    <row r="2445" spans="2:56" s="15" customFormat="1" ht="15.75">
      <c r="B2445" s="45"/>
      <c r="C2445" s="45"/>
      <c r="D2445" s="46"/>
      <c r="E2445" s="46"/>
      <c r="K2445" s="47"/>
      <c r="AH2445" s="42"/>
      <c r="AI2445" s="42"/>
      <c r="AJ2445" s="42"/>
      <c r="AK2445" s="42"/>
      <c r="AL2445" s="42"/>
      <c r="AM2445" s="42"/>
      <c r="AN2445" s="42"/>
      <c r="AO2445" s="42"/>
      <c r="AP2445" s="42"/>
      <c r="AQ2445" s="42"/>
      <c r="AR2445" s="42"/>
      <c r="AS2445" s="42"/>
      <c r="AT2445" s="42"/>
      <c r="AU2445" s="41"/>
      <c r="AV2445" s="42"/>
      <c r="AZ2445" s="43"/>
      <c r="BA2445" s="43"/>
      <c r="BB2445" s="43"/>
      <c r="BC2445" s="43"/>
      <c r="BD2445" s="43"/>
    </row>
    <row r="2446" spans="2:56" s="15" customFormat="1" ht="15.75">
      <c r="B2446" s="45"/>
      <c r="C2446" s="45"/>
      <c r="D2446" s="46"/>
      <c r="E2446" s="46"/>
      <c r="K2446" s="47"/>
      <c r="AH2446" s="42"/>
      <c r="AI2446" s="42"/>
      <c r="AJ2446" s="42"/>
      <c r="AK2446" s="42"/>
      <c r="AL2446" s="42"/>
      <c r="AM2446" s="42"/>
      <c r="AN2446" s="42"/>
      <c r="AO2446" s="42"/>
      <c r="AP2446" s="42"/>
      <c r="AQ2446" s="42"/>
      <c r="AR2446" s="42"/>
      <c r="AS2446" s="42"/>
      <c r="AT2446" s="42"/>
      <c r="AU2446" s="41"/>
      <c r="AV2446" s="42"/>
      <c r="AZ2446" s="43"/>
      <c r="BA2446" s="43"/>
      <c r="BB2446" s="43"/>
      <c r="BC2446" s="43"/>
      <c r="BD2446" s="43"/>
    </row>
    <row r="2447" spans="2:56" s="15" customFormat="1" ht="15.75">
      <c r="B2447" s="45"/>
      <c r="C2447" s="45"/>
      <c r="D2447" s="46"/>
      <c r="E2447" s="46"/>
      <c r="K2447" s="47"/>
      <c r="AH2447" s="42"/>
      <c r="AI2447" s="42"/>
      <c r="AJ2447" s="42"/>
      <c r="AK2447" s="42"/>
      <c r="AL2447" s="42"/>
      <c r="AM2447" s="42"/>
      <c r="AN2447" s="42"/>
      <c r="AO2447" s="42"/>
      <c r="AP2447" s="42"/>
      <c r="AQ2447" s="42"/>
      <c r="AR2447" s="42"/>
      <c r="AS2447" s="42"/>
      <c r="AT2447" s="42"/>
      <c r="AU2447" s="41"/>
      <c r="AV2447" s="42"/>
      <c r="AZ2447" s="43"/>
      <c r="BA2447" s="43"/>
      <c r="BB2447" s="43"/>
      <c r="BC2447" s="43"/>
      <c r="BD2447" s="43"/>
    </row>
    <row r="2448" spans="2:56" s="15" customFormat="1" ht="15.75">
      <c r="B2448" s="45"/>
      <c r="C2448" s="45"/>
      <c r="D2448" s="46"/>
      <c r="E2448" s="46"/>
      <c r="K2448" s="47"/>
      <c r="AH2448" s="42"/>
      <c r="AI2448" s="42"/>
      <c r="AJ2448" s="42"/>
      <c r="AK2448" s="42"/>
      <c r="AL2448" s="42"/>
      <c r="AM2448" s="42"/>
      <c r="AN2448" s="42"/>
      <c r="AO2448" s="42"/>
      <c r="AP2448" s="42"/>
      <c r="AQ2448" s="42"/>
      <c r="AR2448" s="42"/>
      <c r="AS2448" s="42"/>
      <c r="AT2448" s="42"/>
      <c r="AU2448" s="41"/>
      <c r="AV2448" s="42"/>
      <c r="AZ2448" s="43"/>
      <c r="BA2448" s="43"/>
      <c r="BB2448" s="43"/>
      <c r="BC2448" s="43"/>
      <c r="BD2448" s="43"/>
    </row>
    <row r="2449" spans="2:56" s="15" customFormat="1" ht="15.75">
      <c r="B2449" s="45"/>
      <c r="C2449" s="45"/>
      <c r="D2449" s="46"/>
      <c r="E2449" s="46"/>
      <c r="K2449" s="47"/>
      <c r="AH2449" s="42"/>
      <c r="AI2449" s="42"/>
      <c r="AJ2449" s="42"/>
      <c r="AK2449" s="42"/>
      <c r="AL2449" s="42"/>
      <c r="AM2449" s="42"/>
      <c r="AN2449" s="42"/>
      <c r="AO2449" s="42"/>
      <c r="AP2449" s="42"/>
      <c r="AQ2449" s="42"/>
      <c r="AR2449" s="42"/>
      <c r="AS2449" s="42"/>
      <c r="AT2449" s="42"/>
      <c r="AU2449" s="41"/>
      <c r="AV2449" s="42"/>
      <c r="AZ2449" s="43"/>
      <c r="BA2449" s="43"/>
      <c r="BB2449" s="43"/>
      <c r="BC2449" s="43"/>
      <c r="BD2449" s="43"/>
    </row>
    <row r="2450" spans="2:56" s="15" customFormat="1" ht="15.75">
      <c r="B2450" s="45"/>
      <c r="C2450" s="45"/>
      <c r="D2450" s="46"/>
      <c r="E2450" s="46"/>
      <c r="K2450" s="47"/>
      <c r="AH2450" s="42"/>
      <c r="AI2450" s="42"/>
      <c r="AJ2450" s="42"/>
      <c r="AK2450" s="42"/>
      <c r="AL2450" s="42"/>
      <c r="AM2450" s="42"/>
      <c r="AN2450" s="42"/>
      <c r="AO2450" s="42"/>
      <c r="AP2450" s="42"/>
      <c r="AQ2450" s="42"/>
      <c r="AR2450" s="42"/>
      <c r="AS2450" s="42"/>
      <c r="AT2450" s="42"/>
      <c r="AU2450" s="41"/>
      <c r="AV2450" s="42"/>
      <c r="AZ2450" s="43"/>
      <c r="BA2450" s="43"/>
      <c r="BB2450" s="43"/>
      <c r="BC2450" s="43"/>
      <c r="BD2450" s="43"/>
    </row>
    <row r="2451" spans="2:56" s="15" customFormat="1" ht="15.75">
      <c r="B2451" s="45"/>
      <c r="C2451" s="45"/>
      <c r="D2451" s="46"/>
      <c r="E2451" s="46"/>
      <c r="K2451" s="47"/>
      <c r="AH2451" s="42"/>
      <c r="AI2451" s="42"/>
      <c r="AJ2451" s="42"/>
      <c r="AK2451" s="42"/>
      <c r="AL2451" s="42"/>
      <c r="AM2451" s="42"/>
      <c r="AN2451" s="42"/>
      <c r="AO2451" s="42"/>
      <c r="AP2451" s="42"/>
      <c r="AQ2451" s="42"/>
      <c r="AR2451" s="42"/>
      <c r="AS2451" s="42"/>
      <c r="AT2451" s="42"/>
      <c r="AU2451" s="41"/>
      <c r="AV2451" s="42"/>
      <c r="AZ2451" s="43"/>
      <c r="BA2451" s="43"/>
      <c r="BB2451" s="43"/>
      <c r="BC2451" s="43"/>
      <c r="BD2451" s="43"/>
    </row>
    <row r="2452" spans="2:56" s="15" customFormat="1" ht="15.75">
      <c r="B2452" s="45"/>
      <c r="C2452" s="45"/>
      <c r="D2452" s="46"/>
      <c r="E2452" s="46"/>
      <c r="K2452" s="47"/>
      <c r="AH2452" s="42"/>
      <c r="AI2452" s="42"/>
      <c r="AJ2452" s="42"/>
      <c r="AK2452" s="42"/>
      <c r="AL2452" s="42"/>
      <c r="AM2452" s="42"/>
      <c r="AN2452" s="42"/>
      <c r="AO2452" s="42"/>
      <c r="AP2452" s="42"/>
      <c r="AQ2452" s="42"/>
      <c r="AR2452" s="42"/>
      <c r="AS2452" s="42"/>
      <c r="AT2452" s="42"/>
      <c r="AU2452" s="41"/>
      <c r="AV2452" s="42"/>
      <c r="AZ2452" s="43"/>
      <c r="BA2452" s="43"/>
      <c r="BB2452" s="43"/>
      <c r="BC2452" s="43"/>
      <c r="BD2452" s="43"/>
    </row>
    <row r="2453" spans="2:56" s="15" customFormat="1" ht="15.75">
      <c r="B2453" s="45"/>
      <c r="C2453" s="45"/>
      <c r="D2453" s="46"/>
      <c r="E2453" s="46"/>
      <c r="K2453" s="47"/>
      <c r="AH2453" s="42"/>
      <c r="AI2453" s="42"/>
      <c r="AJ2453" s="42"/>
      <c r="AK2453" s="42"/>
      <c r="AL2453" s="42"/>
      <c r="AM2453" s="42"/>
      <c r="AN2453" s="42"/>
      <c r="AO2453" s="42"/>
      <c r="AP2453" s="42"/>
      <c r="AQ2453" s="42"/>
      <c r="AR2453" s="42"/>
      <c r="AS2453" s="42"/>
      <c r="AT2453" s="42"/>
      <c r="AU2453" s="41"/>
      <c r="AV2453" s="42"/>
      <c r="AZ2453" s="43"/>
      <c r="BA2453" s="43"/>
      <c r="BB2453" s="43"/>
      <c r="BC2453" s="43"/>
      <c r="BD2453" s="43"/>
    </row>
    <row r="2454" spans="2:56" s="15" customFormat="1" ht="15.75">
      <c r="B2454" s="45"/>
      <c r="C2454" s="45"/>
      <c r="D2454" s="46"/>
      <c r="E2454" s="46"/>
      <c r="K2454" s="47"/>
      <c r="AH2454" s="42"/>
      <c r="AI2454" s="42"/>
      <c r="AJ2454" s="42"/>
      <c r="AK2454" s="42"/>
      <c r="AL2454" s="42"/>
      <c r="AM2454" s="42"/>
      <c r="AN2454" s="42"/>
      <c r="AO2454" s="42"/>
      <c r="AP2454" s="42"/>
      <c r="AQ2454" s="42"/>
      <c r="AR2454" s="42"/>
      <c r="AS2454" s="42"/>
      <c r="AT2454" s="42"/>
      <c r="AU2454" s="41"/>
      <c r="AV2454" s="42"/>
      <c r="AZ2454" s="43"/>
      <c r="BA2454" s="43"/>
      <c r="BB2454" s="43"/>
      <c r="BC2454" s="43"/>
      <c r="BD2454" s="43"/>
    </row>
    <row r="2455" spans="2:56" s="15" customFormat="1" ht="15.75">
      <c r="B2455" s="45"/>
      <c r="C2455" s="45"/>
      <c r="D2455" s="46"/>
      <c r="E2455" s="46"/>
      <c r="K2455" s="47"/>
      <c r="AH2455" s="42"/>
      <c r="AI2455" s="42"/>
      <c r="AJ2455" s="42"/>
      <c r="AK2455" s="42"/>
      <c r="AL2455" s="42"/>
      <c r="AM2455" s="42"/>
      <c r="AN2455" s="42"/>
      <c r="AO2455" s="42"/>
      <c r="AP2455" s="42"/>
      <c r="AQ2455" s="42"/>
      <c r="AR2455" s="42"/>
      <c r="AS2455" s="42"/>
      <c r="AT2455" s="42"/>
      <c r="AU2455" s="41"/>
      <c r="AV2455" s="42"/>
      <c r="AZ2455" s="43"/>
      <c r="BA2455" s="43"/>
      <c r="BB2455" s="43"/>
      <c r="BC2455" s="43"/>
      <c r="BD2455" s="43"/>
    </row>
    <row r="2456" spans="2:56" s="15" customFormat="1" ht="15.75">
      <c r="B2456" s="45"/>
      <c r="C2456" s="45"/>
      <c r="D2456" s="46"/>
      <c r="E2456" s="46"/>
      <c r="K2456" s="47"/>
      <c r="AH2456" s="42"/>
      <c r="AI2456" s="42"/>
      <c r="AJ2456" s="42"/>
      <c r="AK2456" s="42"/>
      <c r="AL2456" s="42"/>
      <c r="AM2456" s="42"/>
      <c r="AN2456" s="42"/>
      <c r="AO2456" s="42"/>
      <c r="AP2456" s="42"/>
      <c r="AQ2456" s="42"/>
      <c r="AR2456" s="42"/>
      <c r="AS2456" s="42"/>
      <c r="AT2456" s="42"/>
      <c r="AU2456" s="41"/>
      <c r="AV2456" s="42"/>
      <c r="AZ2456" s="43"/>
      <c r="BA2456" s="43"/>
      <c r="BB2456" s="43"/>
      <c r="BC2456" s="43"/>
      <c r="BD2456" s="43"/>
    </row>
    <row r="2457" spans="2:56" s="15" customFormat="1" ht="15.75">
      <c r="B2457" s="45"/>
      <c r="C2457" s="45"/>
      <c r="D2457" s="46"/>
      <c r="E2457" s="46"/>
      <c r="K2457" s="47"/>
      <c r="AH2457" s="42"/>
      <c r="AI2457" s="42"/>
      <c r="AJ2457" s="42"/>
      <c r="AK2457" s="42"/>
      <c r="AL2457" s="42"/>
      <c r="AM2457" s="42"/>
      <c r="AN2457" s="42"/>
      <c r="AO2457" s="42"/>
      <c r="AP2457" s="42"/>
      <c r="AQ2457" s="42"/>
      <c r="AR2457" s="42"/>
      <c r="AS2457" s="42"/>
      <c r="AT2457" s="42"/>
      <c r="AU2457" s="41"/>
      <c r="AV2457" s="42"/>
      <c r="AZ2457" s="43"/>
      <c r="BA2457" s="43"/>
      <c r="BB2457" s="43"/>
      <c r="BC2457" s="43"/>
      <c r="BD2457" s="43"/>
    </row>
    <row r="2458" spans="2:56" s="15" customFormat="1" ht="15.75">
      <c r="B2458" s="45"/>
      <c r="C2458" s="45"/>
      <c r="D2458" s="46"/>
      <c r="E2458" s="46"/>
      <c r="K2458" s="47"/>
      <c r="AH2458" s="42"/>
      <c r="AI2458" s="42"/>
      <c r="AJ2458" s="42"/>
      <c r="AK2458" s="42"/>
      <c r="AL2458" s="42"/>
      <c r="AM2458" s="42"/>
      <c r="AN2458" s="42"/>
      <c r="AO2458" s="42"/>
      <c r="AP2458" s="42"/>
      <c r="AQ2458" s="42"/>
      <c r="AR2458" s="42"/>
      <c r="AS2458" s="42"/>
      <c r="AT2458" s="42"/>
      <c r="AU2458" s="41"/>
      <c r="AV2458" s="42"/>
      <c r="AZ2458" s="43"/>
      <c r="BA2458" s="43"/>
      <c r="BB2458" s="43"/>
      <c r="BC2458" s="43"/>
      <c r="BD2458" s="43"/>
    </row>
    <row r="2459" spans="2:56" s="15" customFormat="1" ht="15.75">
      <c r="B2459" s="45"/>
      <c r="C2459" s="45"/>
      <c r="D2459" s="46"/>
      <c r="E2459" s="46"/>
      <c r="K2459" s="47"/>
      <c r="AH2459" s="42"/>
      <c r="AI2459" s="42"/>
      <c r="AJ2459" s="42"/>
      <c r="AK2459" s="42"/>
      <c r="AL2459" s="42"/>
      <c r="AM2459" s="42"/>
      <c r="AN2459" s="42"/>
      <c r="AO2459" s="42"/>
      <c r="AP2459" s="42"/>
      <c r="AQ2459" s="42"/>
      <c r="AR2459" s="42"/>
      <c r="AS2459" s="42"/>
      <c r="AT2459" s="42"/>
      <c r="AU2459" s="41"/>
      <c r="AV2459" s="42"/>
      <c r="AZ2459" s="43"/>
      <c r="BA2459" s="43"/>
      <c r="BB2459" s="43"/>
      <c r="BC2459" s="43"/>
      <c r="BD2459" s="43"/>
    </row>
    <row r="2460" spans="2:56" s="15" customFormat="1" ht="15.75">
      <c r="B2460" s="45"/>
      <c r="C2460" s="45"/>
      <c r="D2460" s="46"/>
      <c r="E2460" s="46"/>
      <c r="K2460" s="47"/>
      <c r="AH2460" s="42"/>
      <c r="AI2460" s="42"/>
      <c r="AJ2460" s="42"/>
      <c r="AK2460" s="42"/>
      <c r="AL2460" s="42"/>
      <c r="AM2460" s="42"/>
      <c r="AN2460" s="42"/>
      <c r="AO2460" s="42"/>
      <c r="AP2460" s="42"/>
      <c r="AQ2460" s="42"/>
      <c r="AR2460" s="42"/>
      <c r="AS2460" s="42"/>
      <c r="AT2460" s="42"/>
      <c r="AU2460" s="41"/>
      <c r="AV2460" s="42"/>
      <c r="AZ2460" s="43"/>
      <c r="BA2460" s="43"/>
      <c r="BB2460" s="43"/>
      <c r="BC2460" s="43"/>
      <c r="BD2460" s="43"/>
    </row>
    <row r="2461" spans="2:56" s="15" customFormat="1" ht="15.75">
      <c r="B2461" s="45"/>
      <c r="C2461" s="45"/>
      <c r="D2461" s="46"/>
      <c r="E2461" s="46"/>
      <c r="K2461" s="47"/>
      <c r="AH2461" s="42"/>
      <c r="AI2461" s="42"/>
      <c r="AJ2461" s="42"/>
      <c r="AK2461" s="42"/>
      <c r="AL2461" s="42"/>
      <c r="AM2461" s="42"/>
      <c r="AN2461" s="42"/>
      <c r="AO2461" s="42"/>
      <c r="AP2461" s="42"/>
      <c r="AQ2461" s="42"/>
      <c r="AR2461" s="42"/>
      <c r="AS2461" s="42"/>
      <c r="AT2461" s="42"/>
      <c r="AU2461" s="41"/>
      <c r="AV2461" s="42"/>
      <c r="AZ2461" s="43"/>
      <c r="BA2461" s="43"/>
      <c r="BB2461" s="43"/>
      <c r="BC2461" s="43"/>
      <c r="BD2461" s="43"/>
    </row>
    <row r="2462" spans="2:56" s="15" customFormat="1" ht="15.75">
      <c r="B2462" s="45"/>
      <c r="C2462" s="45"/>
      <c r="D2462" s="46"/>
      <c r="E2462" s="46"/>
      <c r="K2462" s="47"/>
      <c r="AH2462" s="42"/>
      <c r="AI2462" s="42"/>
      <c r="AJ2462" s="42"/>
      <c r="AK2462" s="42"/>
      <c r="AL2462" s="42"/>
      <c r="AM2462" s="42"/>
      <c r="AN2462" s="42"/>
      <c r="AO2462" s="42"/>
      <c r="AP2462" s="42"/>
      <c r="AQ2462" s="42"/>
      <c r="AR2462" s="42"/>
      <c r="AS2462" s="42"/>
      <c r="AT2462" s="42"/>
      <c r="AU2462" s="41"/>
      <c r="AV2462" s="42"/>
      <c r="AZ2462" s="43"/>
      <c r="BA2462" s="43"/>
      <c r="BB2462" s="43"/>
      <c r="BC2462" s="43"/>
      <c r="BD2462" s="43"/>
    </row>
    <row r="2463" spans="2:56" s="15" customFormat="1" ht="15.75">
      <c r="B2463" s="45"/>
      <c r="C2463" s="45"/>
      <c r="D2463" s="46"/>
      <c r="E2463" s="46"/>
      <c r="K2463" s="47"/>
      <c r="AH2463" s="42"/>
      <c r="AI2463" s="42"/>
      <c r="AJ2463" s="42"/>
      <c r="AK2463" s="42"/>
      <c r="AL2463" s="42"/>
      <c r="AM2463" s="42"/>
      <c r="AN2463" s="42"/>
      <c r="AO2463" s="42"/>
      <c r="AP2463" s="42"/>
      <c r="AQ2463" s="42"/>
      <c r="AR2463" s="42"/>
      <c r="AS2463" s="42"/>
      <c r="AT2463" s="42"/>
      <c r="AU2463" s="41"/>
      <c r="AV2463" s="42"/>
      <c r="AZ2463" s="43"/>
      <c r="BA2463" s="43"/>
      <c r="BB2463" s="43"/>
      <c r="BC2463" s="43"/>
      <c r="BD2463" s="43"/>
    </row>
    <row r="2464" spans="2:56" s="15" customFormat="1" ht="15.75">
      <c r="B2464" s="45"/>
      <c r="C2464" s="45"/>
      <c r="D2464" s="46"/>
      <c r="E2464" s="46"/>
      <c r="K2464" s="47"/>
      <c r="AH2464" s="42"/>
      <c r="AI2464" s="42"/>
      <c r="AJ2464" s="42"/>
      <c r="AK2464" s="42"/>
      <c r="AL2464" s="42"/>
      <c r="AM2464" s="42"/>
      <c r="AN2464" s="42"/>
      <c r="AO2464" s="42"/>
      <c r="AP2464" s="42"/>
      <c r="AQ2464" s="42"/>
      <c r="AR2464" s="42"/>
      <c r="AS2464" s="42"/>
      <c r="AT2464" s="42"/>
      <c r="AU2464" s="41"/>
      <c r="AV2464" s="42"/>
      <c r="AZ2464" s="43"/>
      <c r="BA2464" s="43"/>
      <c r="BB2464" s="43"/>
      <c r="BC2464" s="43"/>
      <c r="BD2464" s="43"/>
    </row>
    <row r="2465" spans="2:56" s="15" customFormat="1" ht="15.75">
      <c r="B2465" s="45"/>
      <c r="C2465" s="45"/>
      <c r="D2465" s="46"/>
      <c r="E2465" s="46"/>
      <c r="K2465" s="47"/>
      <c r="AH2465" s="42"/>
      <c r="AI2465" s="42"/>
      <c r="AJ2465" s="42"/>
      <c r="AK2465" s="42"/>
      <c r="AL2465" s="42"/>
      <c r="AM2465" s="42"/>
      <c r="AN2465" s="42"/>
      <c r="AO2465" s="42"/>
      <c r="AP2465" s="42"/>
      <c r="AQ2465" s="42"/>
      <c r="AR2465" s="42"/>
      <c r="AS2465" s="42"/>
      <c r="AT2465" s="42"/>
      <c r="AU2465" s="41"/>
      <c r="AV2465" s="42"/>
      <c r="AZ2465" s="43"/>
      <c r="BA2465" s="43"/>
      <c r="BB2465" s="43"/>
      <c r="BC2465" s="43"/>
      <c r="BD2465" s="43"/>
    </row>
    <row r="2466" spans="2:56" s="15" customFormat="1" ht="15.75">
      <c r="B2466" s="45"/>
      <c r="C2466" s="45"/>
      <c r="D2466" s="46"/>
      <c r="E2466" s="46"/>
      <c r="K2466" s="47"/>
      <c r="AH2466" s="42"/>
      <c r="AI2466" s="42"/>
      <c r="AJ2466" s="42"/>
      <c r="AK2466" s="42"/>
      <c r="AL2466" s="42"/>
      <c r="AM2466" s="42"/>
      <c r="AN2466" s="42"/>
      <c r="AO2466" s="42"/>
      <c r="AP2466" s="42"/>
      <c r="AQ2466" s="42"/>
      <c r="AR2466" s="42"/>
      <c r="AS2466" s="42"/>
      <c r="AT2466" s="42"/>
      <c r="AU2466" s="41"/>
      <c r="AV2466" s="42"/>
      <c r="AZ2466" s="43"/>
      <c r="BA2466" s="43"/>
      <c r="BB2466" s="43"/>
      <c r="BC2466" s="43"/>
      <c r="BD2466" s="43"/>
    </row>
    <row r="2467" spans="2:56" s="15" customFormat="1" ht="15.75">
      <c r="B2467" s="45"/>
      <c r="C2467" s="45"/>
      <c r="D2467" s="46"/>
      <c r="E2467" s="46"/>
      <c r="K2467" s="47"/>
      <c r="AH2467" s="42"/>
      <c r="AI2467" s="42"/>
      <c r="AJ2467" s="42"/>
      <c r="AK2467" s="42"/>
      <c r="AL2467" s="42"/>
      <c r="AM2467" s="42"/>
      <c r="AN2467" s="42"/>
      <c r="AO2467" s="42"/>
      <c r="AP2467" s="42"/>
      <c r="AQ2467" s="42"/>
      <c r="AR2467" s="42"/>
      <c r="AS2467" s="42"/>
      <c r="AT2467" s="42"/>
      <c r="AU2467" s="41"/>
      <c r="AV2467" s="42"/>
      <c r="AZ2467" s="43"/>
      <c r="BA2467" s="43"/>
      <c r="BB2467" s="43"/>
      <c r="BC2467" s="43"/>
      <c r="BD2467" s="43"/>
    </row>
    <row r="2468" spans="2:56" s="15" customFormat="1" ht="15.75">
      <c r="B2468" s="45"/>
      <c r="C2468" s="45"/>
      <c r="D2468" s="46"/>
      <c r="E2468" s="46"/>
      <c r="K2468" s="47"/>
      <c r="AH2468" s="42"/>
      <c r="AI2468" s="42"/>
      <c r="AJ2468" s="42"/>
      <c r="AK2468" s="42"/>
      <c r="AL2468" s="42"/>
      <c r="AM2468" s="42"/>
      <c r="AN2468" s="42"/>
      <c r="AO2468" s="42"/>
      <c r="AP2468" s="42"/>
      <c r="AQ2468" s="42"/>
      <c r="AR2468" s="42"/>
      <c r="AS2468" s="42"/>
      <c r="AT2468" s="42"/>
      <c r="AU2468" s="41"/>
      <c r="AV2468" s="42"/>
      <c r="AZ2468" s="43"/>
      <c r="BA2468" s="43"/>
      <c r="BB2468" s="43"/>
      <c r="BC2468" s="43"/>
      <c r="BD2468" s="43"/>
    </row>
    <row r="2469" spans="2:56" s="15" customFormat="1" ht="15.75">
      <c r="B2469" s="45"/>
      <c r="C2469" s="45"/>
      <c r="D2469" s="46"/>
      <c r="E2469" s="46"/>
      <c r="K2469" s="47"/>
      <c r="AH2469" s="42"/>
      <c r="AI2469" s="42"/>
      <c r="AJ2469" s="42"/>
      <c r="AK2469" s="42"/>
      <c r="AL2469" s="42"/>
      <c r="AM2469" s="42"/>
      <c r="AN2469" s="42"/>
      <c r="AO2469" s="42"/>
      <c r="AP2469" s="42"/>
      <c r="AQ2469" s="42"/>
      <c r="AR2469" s="42"/>
      <c r="AS2469" s="42"/>
      <c r="AT2469" s="42"/>
      <c r="AU2469" s="41"/>
      <c r="AV2469" s="42"/>
      <c r="AZ2469" s="43"/>
      <c r="BA2469" s="43"/>
      <c r="BB2469" s="43"/>
      <c r="BC2469" s="43"/>
      <c r="BD2469" s="43"/>
    </row>
    <row r="2470" spans="2:56" s="15" customFormat="1" ht="15.75">
      <c r="B2470" s="45"/>
      <c r="C2470" s="45"/>
      <c r="D2470" s="46"/>
      <c r="E2470" s="46"/>
      <c r="K2470" s="47"/>
      <c r="AH2470" s="42"/>
      <c r="AI2470" s="42"/>
      <c r="AJ2470" s="42"/>
      <c r="AK2470" s="42"/>
      <c r="AL2470" s="42"/>
      <c r="AM2470" s="42"/>
      <c r="AN2470" s="42"/>
      <c r="AO2470" s="42"/>
      <c r="AP2470" s="42"/>
      <c r="AQ2470" s="42"/>
      <c r="AR2470" s="42"/>
      <c r="AS2470" s="42"/>
      <c r="AT2470" s="42"/>
      <c r="AU2470" s="41"/>
      <c r="AV2470" s="42"/>
      <c r="AZ2470" s="43"/>
      <c r="BA2470" s="43"/>
      <c r="BB2470" s="43"/>
      <c r="BC2470" s="43"/>
      <c r="BD2470" s="43"/>
    </row>
    <row r="2471" spans="2:56" s="15" customFormat="1" ht="15.75">
      <c r="B2471" s="45"/>
      <c r="C2471" s="45"/>
      <c r="D2471" s="46"/>
      <c r="E2471" s="46"/>
      <c r="K2471" s="47"/>
      <c r="AH2471" s="42"/>
      <c r="AI2471" s="42"/>
      <c r="AJ2471" s="42"/>
      <c r="AK2471" s="42"/>
      <c r="AL2471" s="42"/>
      <c r="AM2471" s="42"/>
      <c r="AN2471" s="42"/>
      <c r="AO2471" s="42"/>
      <c r="AP2471" s="42"/>
      <c r="AQ2471" s="42"/>
      <c r="AR2471" s="42"/>
      <c r="AS2471" s="42"/>
      <c r="AT2471" s="42"/>
      <c r="AU2471" s="41"/>
      <c r="AV2471" s="42"/>
      <c r="AZ2471" s="43"/>
      <c r="BA2471" s="43"/>
      <c r="BB2471" s="43"/>
      <c r="BC2471" s="43"/>
      <c r="BD2471" s="43"/>
    </row>
    <row r="2472" spans="2:56" s="15" customFormat="1" ht="15.75">
      <c r="B2472" s="45"/>
      <c r="C2472" s="45"/>
      <c r="D2472" s="46"/>
      <c r="E2472" s="46"/>
      <c r="K2472" s="47"/>
      <c r="AH2472" s="42"/>
      <c r="AI2472" s="42"/>
      <c r="AJ2472" s="42"/>
      <c r="AK2472" s="42"/>
      <c r="AL2472" s="42"/>
      <c r="AM2472" s="42"/>
      <c r="AN2472" s="42"/>
      <c r="AO2472" s="42"/>
      <c r="AP2472" s="42"/>
      <c r="AQ2472" s="42"/>
      <c r="AR2472" s="42"/>
      <c r="AS2472" s="42"/>
      <c r="AT2472" s="42"/>
      <c r="AU2472" s="41"/>
      <c r="AV2472" s="42"/>
      <c r="AZ2472" s="43"/>
      <c r="BA2472" s="43"/>
      <c r="BB2472" s="43"/>
      <c r="BC2472" s="43"/>
      <c r="BD2472" s="43"/>
    </row>
    <row r="2473" spans="2:56" s="15" customFormat="1" ht="15.75">
      <c r="B2473" s="45"/>
      <c r="C2473" s="45"/>
      <c r="D2473" s="46"/>
      <c r="E2473" s="46"/>
      <c r="K2473" s="47"/>
      <c r="AH2473" s="42"/>
      <c r="AI2473" s="42"/>
      <c r="AJ2473" s="42"/>
      <c r="AK2473" s="42"/>
      <c r="AL2473" s="42"/>
      <c r="AM2473" s="42"/>
      <c r="AN2473" s="42"/>
      <c r="AO2473" s="42"/>
      <c r="AP2473" s="42"/>
      <c r="AQ2473" s="42"/>
      <c r="AR2473" s="42"/>
      <c r="AS2473" s="42"/>
      <c r="AT2473" s="42"/>
      <c r="AU2473" s="41"/>
      <c r="AV2473" s="42"/>
      <c r="AZ2473" s="43"/>
      <c r="BA2473" s="43"/>
      <c r="BB2473" s="43"/>
      <c r="BC2473" s="43"/>
      <c r="BD2473" s="43"/>
    </row>
    <row r="2474" spans="2:56" s="15" customFormat="1" ht="15.75">
      <c r="B2474" s="45"/>
      <c r="C2474" s="45"/>
      <c r="D2474" s="46"/>
      <c r="E2474" s="46"/>
      <c r="K2474" s="47"/>
      <c r="AH2474" s="42"/>
      <c r="AI2474" s="42"/>
      <c r="AJ2474" s="42"/>
      <c r="AK2474" s="42"/>
      <c r="AL2474" s="42"/>
      <c r="AM2474" s="42"/>
      <c r="AN2474" s="42"/>
      <c r="AO2474" s="42"/>
      <c r="AP2474" s="42"/>
      <c r="AQ2474" s="42"/>
      <c r="AR2474" s="42"/>
      <c r="AS2474" s="42"/>
      <c r="AT2474" s="42"/>
      <c r="AU2474" s="41"/>
      <c r="AV2474" s="42"/>
      <c r="AZ2474" s="43"/>
      <c r="BA2474" s="43"/>
      <c r="BB2474" s="43"/>
      <c r="BC2474" s="43"/>
      <c r="BD2474" s="43"/>
    </row>
    <row r="2475" spans="2:56" s="15" customFormat="1" ht="15.75">
      <c r="B2475" s="45"/>
      <c r="C2475" s="45"/>
      <c r="D2475" s="46"/>
      <c r="E2475" s="46"/>
      <c r="K2475" s="47"/>
      <c r="AH2475" s="42"/>
      <c r="AI2475" s="42"/>
      <c r="AJ2475" s="42"/>
      <c r="AK2475" s="42"/>
      <c r="AL2475" s="42"/>
      <c r="AM2475" s="42"/>
      <c r="AN2475" s="42"/>
      <c r="AO2475" s="42"/>
      <c r="AP2475" s="42"/>
      <c r="AQ2475" s="42"/>
      <c r="AR2475" s="42"/>
      <c r="AS2475" s="42"/>
      <c r="AT2475" s="42"/>
      <c r="AU2475" s="41"/>
      <c r="AV2475" s="42"/>
      <c r="AZ2475" s="43"/>
      <c r="BA2475" s="43"/>
      <c r="BB2475" s="43"/>
      <c r="BC2475" s="43"/>
      <c r="BD2475" s="43"/>
    </row>
    <row r="2476" spans="2:56" s="15" customFormat="1" ht="15.75">
      <c r="B2476" s="45"/>
      <c r="C2476" s="45"/>
      <c r="D2476" s="46"/>
      <c r="E2476" s="46"/>
      <c r="K2476" s="47"/>
      <c r="AH2476" s="42"/>
      <c r="AI2476" s="42"/>
      <c r="AJ2476" s="42"/>
      <c r="AK2476" s="42"/>
      <c r="AL2476" s="42"/>
      <c r="AM2476" s="42"/>
      <c r="AN2476" s="42"/>
      <c r="AO2476" s="42"/>
      <c r="AP2476" s="42"/>
      <c r="AQ2476" s="42"/>
      <c r="AR2476" s="42"/>
      <c r="AS2476" s="42"/>
      <c r="AT2476" s="42"/>
      <c r="AU2476" s="41"/>
      <c r="AV2476" s="42"/>
      <c r="AZ2476" s="43"/>
      <c r="BA2476" s="43"/>
      <c r="BB2476" s="43"/>
      <c r="BC2476" s="43"/>
      <c r="BD2476" s="43"/>
    </row>
    <row r="2477" spans="2:56" s="15" customFormat="1" ht="15.75">
      <c r="B2477" s="45"/>
      <c r="C2477" s="45"/>
      <c r="D2477" s="46"/>
      <c r="E2477" s="46"/>
      <c r="K2477" s="47"/>
      <c r="AH2477" s="42"/>
      <c r="AI2477" s="42"/>
      <c r="AJ2477" s="42"/>
      <c r="AK2477" s="42"/>
      <c r="AL2477" s="42"/>
      <c r="AM2477" s="42"/>
      <c r="AN2477" s="42"/>
      <c r="AO2477" s="42"/>
      <c r="AP2477" s="42"/>
      <c r="AQ2477" s="42"/>
      <c r="AR2477" s="42"/>
      <c r="AS2477" s="42"/>
      <c r="AT2477" s="42"/>
      <c r="AU2477" s="41"/>
      <c r="AV2477" s="42"/>
      <c r="AZ2477" s="43"/>
      <c r="BA2477" s="43"/>
      <c r="BB2477" s="43"/>
      <c r="BC2477" s="43"/>
      <c r="BD2477" s="43"/>
    </row>
    <row r="2478" spans="2:56" s="15" customFormat="1" ht="15.75">
      <c r="B2478" s="45"/>
      <c r="C2478" s="45"/>
      <c r="D2478" s="46"/>
      <c r="E2478" s="46"/>
      <c r="K2478" s="47"/>
      <c r="AH2478" s="42"/>
      <c r="AI2478" s="42"/>
      <c r="AJ2478" s="42"/>
      <c r="AK2478" s="42"/>
      <c r="AL2478" s="42"/>
      <c r="AM2478" s="42"/>
      <c r="AN2478" s="42"/>
      <c r="AO2478" s="42"/>
      <c r="AP2478" s="42"/>
      <c r="AQ2478" s="42"/>
      <c r="AR2478" s="42"/>
      <c r="AS2478" s="42"/>
      <c r="AT2478" s="42"/>
      <c r="AU2478" s="41"/>
      <c r="AV2478" s="42"/>
      <c r="AZ2478" s="43"/>
      <c r="BA2478" s="43"/>
      <c r="BB2478" s="43"/>
      <c r="BC2478" s="43"/>
      <c r="BD2478" s="43"/>
    </row>
    <row r="2479" spans="2:56" s="15" customFormat="1" ht="15.75">
      <c r="B2479" s="45"/>
      <c r="C2479" s="45"/>
      <c r="D2479" s="46"/>
      <c r="E2479" s="46"/>
      <c r="K2479" s="47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2"/>
      <c r="AT2479" s="42"/>
      <c r="AU2479" s="41"/>
      <c r="AV2479" s="42"/>
      <c r="AZ2479" s="43"/>
      <c r="BA2479" s="43"/>
      <c r="BB2479" s="43"/>
      <c r="BC2479" s="43"/>
      <c r="BD2479" s="43"/>
    </row>
    <row r="2480" spans="2:56" s="15" customFormat="1" ht="15.75">
      <c r="B2480" s="45"/>
      <c r="C2480" s="45"/>
      <c r="D2480" s="46"/>
      <c r="E2480" s="46"/>
      <c r="K2480" s="47"/>
      <c r="AH2480" s="42"/>
      <c r="AI2480" s="42"/>
      <c r="AJ2480" s="42"/>
      <c r="AK2480" s="42"/>
      <c r="AL2480" s="42"/>
      <c r="AM2480" s="42"/>
      <c r="AN2480" s="42"/>
      <c r="AO2480" s="42"/>
      <c r="AP2480" s="42"/>
      <c r="AQ2480" s="42"/>
      <c r="AR2480" s="42"/>
      <c r="AS2480" s="42"/>
      <c r="AT2480" s="42"/>
      <c r="AU2480" s="41"/>
      <c r="AV2480" s="42"/>
      <c r="AZ2480" s="43"/>
      <c r="BA2480" s="43"/>
      <c r="BB2480" s="43"/>
      <c r="BC2480" s="43"/>
      <c r="BD2480" s="43"/>
    </row>
    <row r="2481" spans="2:56" s="15" customFormat="1" ht="15.75">
      <c r="B2481" s="45"/>
      <c r="C2481" s="45"/>
      <c r="D2481" s="46"/>
      <c r="E2481" s="46"/>
      <c r="K2481" s="47"/>
      <c r="AH2481" s="42"/>
      <c r="AI2481" s="42"/>
      <c r="AJ2481" s="42"/>
      <c r="AK2481" s="42"/>
      <c r="AL2481" s="42"/>
      <c r="AM2481" s="42"/>
      <c r="AN2481" s="42"/>
      <c r="AO2481" s="42"/>
      <c r="AP2481" s="42"/>
      <c r="AQ2481" s="42"/>
      <c r="AR2481" s="42"/>
      <c r="AS2481" s="42"/>
      <c r="AT2481" s="42"/>
      <c r="AU2481" s="41"/>
      <c r="AV2481" s="42"/>
      <c r="AZ2481" s="43"/>
      <c r="BA2481" s="43"/>
      <c r="BB2481" s="43"/>
      <c r="BC2481" s="43"/>
      <c r="BD2481" s="43"/>
    </row>
    <row r="2482" spans="2:56" s="15" customFormat="1" ht="15.75">
      <c r="B2482" s="45"/>
      <c r="C2482" s="45"/>
      <c r="D2482" s="46"/>
      <c r="E2482" s="46"/>
      <c r="K2482" s="47"/>
      <c r="AH2482" s="42"/>
      <c r="AI2482" s="42"/>
      <c r="AJ2482" s="42"/>
      <c r="AK2482" s="42"/>
      <c r="AL2482" s="42"/>
      <c r="AM2482" s="42"/>
      <c r="AN2482" s="42"/>
      <c r="AO2482" s="42"/>
      <c r="AP2482" s="42"/>
      <c r="AQ2482" s="42"/>
      <c r="AR2482" s="42"/>
      <c r="AS2482" s="42"/>
      <c r="AT2482" s="42"/>
      <c r="AU2482" s="41"/>
      <c r="AV2482" s="42"/>
      <c r="AZ2482" s="43"/>
      <c r="BA2482" s="43"/>
      <c r="BB2482" s="43"/>
      <c r="BC2482" s="43"/>
      <c r="BD2482" s="43"/>
    </row>
    <row r="2483" spans="2:56" s="15" customFormat="1" ht="15.75">
      <c r="B2483" s="45"/>
      <c r="C2483" s="45"/>
      <c r="D2483" s="46"/>
      <c r="E2483" s="46"/>
      <c r="K2483" s="47"/>
      <c r="AH2483" s="42"/>
      <c r="AI2483" s="42"/>
      <c r="AJ2483" s="42"/>
      <c r="AK2483" s="42"/>
      <c r="AL2483" s="42"/>
      <c r="AM2483" s="42"/>
      <c r="AN2483" s="42"/>
      <c r="AO2483" s="42"/>
      <c r="AP2483" s="42"/>
      <c r="AQ2483" s="42"/>
      <c r="AR2483" s="42"/>
      <c r="AS2483" s="42"/>
      <c r="AT2483" s="42"/>
      <c r="AU2483" s="41"/>
      <c r="AV2483" s="42"/>
      <c r="AZ2483" s="43"/>
      <c r="BA2483" s="43"/>
      <c r="BB2483" s="43"/>
      <c r="BC2483" s="43"/>
      <c r="BD2483" s="43"/>
    </row>
    <row r="2484" spans="2:56" s="15" customFormat="1" ht="15.75">
      <c r="B2484" s="45"/>
      <c r="C2484" s="45"/>
      <c r="D2484" s="46"/>
      <c r="E2484" s="46"/>
      <c r="K2484" s="47"/>
      <c r="AH2484" s="42"/>
      <c r="AI2484" s="42"/>
      <c r="AJ2484" s="42"/>
      <c r="AK2484" s="42"/>
      <c r="AL2484" s="42"/>
      <c r="AM2484" s="42"/>
      <c r="AN2484" s="42"/>
      <c r="AO2484" s="42"/>
      <c r="AP2484" s="42"/>
      <c r="AQ2484" s="42"/>
      <c r="AR2484" s="42"/>
      <c r="AS2484" s="42"/>
      <c r="AT2484" s="42"/>
      <c r="AU2484" s="41"/>
      <c r="AV2484" s="42"/>
      <c r="AZ2484" s="43"/>
      <c r="BA2484" s="43"/>
      <c r="BB2484" s="43"/>
      <c r="BC2484" s="43"/>
      <c r="BD2484" s="43"/>
    </row>
    <row r="2485" spans="2:56" s="15" customFormat="1" ht="15.75">
      <c r="B2485" s="45"/>
      <c r="C2485" s="45"/>
      <c r="D2485" s="46"/>
      <c r="E2485" s="46"/>
      <c r="K2485" s="47"/>
      <c r="AH2485" s="42"/>
      <c r="AI2485" s="42"/>
      <c r="AJ2485" s="42"/>
      <c r="AK2485" s="42"/>
      <c r="AL2485" s="42"/>
      <c r="AM2485" s="42"/>
      <c r="AN2485" s="42"/>
      <c r="AO2485" s="42"/>
      <c r="AP2485" s="42"/>
      <c r="AQ2485" s="42"/>
      <c r="AR2485" s="42"/>
      <c r="AS2485" s="42"/>
      <c r="AT2485" s="42"/>
      <c r="AU2485" s="41"/>
      <c r="AV2485" s="42"/>
      <c r="AZ2485" s="43"/>
      <c r="BA2485" s="43"/>
      <c r="BB2485" s="43"/>
      <c r="BC2485" s="43"/>
      <c r="BD2485" s="43"/>
    </row>
    <row r="2486" spans="2:56" s="15" customFormat="1" ht="15.75">
      <c r="B2486" s="45"/>
      <c r="C2486" s="45"/>
      <c r="D2486" s="46"/>
      <c r="E2486" s="46"/>
      <c r="K2486" s="47"/>
      <c r="AH2486" s="42"/>
      <c r="AI2486" s="42"/>
      <c r="AJ2486" s="42"/>
      <c r="AK2486" s="42"/>
      <c r="AL2486" s="42"/>
      <c r="AM2486" s="42"/>
      <c r="AN2486" s="42"/>
      <c r="AO2486" s="42"/>
      <c r="AP2486" s="42"/>
      <c r="AQ2486" s="42"/>
      <c r="AR2486" s="42"/>
      <c r="AS2486" s="42"/>
      <c r="AT2486" s="42"/>
      <c r="AU2486" s="41"/>
      <c r="AV2486" s="42"/>
      <c r="AZ2486" s="43"/>
      <c r="BA2486" s="43"/>
      <c r="BB2486" s="43"/>
      <c r="BC2486" s="43"/>
      <c r="BD2486" s="43"/>
    </row>
    <row r="2487" spans="2:56" s="15" customFormat="1" ht="15.75">
      <c r="B2487" s="45"/>
      <c r="C2487" s="45"/>
      <c r="D2487" s="46"/>
      <c r="E2487" s="46"/>
      <c r="K2487" s="47"/>
      <c r="AH2487" s="42"/>
      <c r="AI2487" s="42"/>
      <c r="AJ2487" s="42"/>
      <c r="AK2487" s="42"/>
      <c r="AL2487" s="42"/>
      <c r="AM2487" s="42"/>
      <c r="AN2487" s="42"/>
      <c r="AO2487" s="42"/>
      <c r="AP2487" s="42"/>
      <c r="AQ2487" s="42"/>
      <c r="AR2487" s="42"/>
      <c r="AS2487" s="42"/>
      <c r="AT2487" s="42"/>
      <c r="AU2487" s="41"/>
      <c r="AV2487" s="42"/>
      <c r="AZ2487" s="43"/>
      <c r="BA2487" s="43"/>
      <c r="BB2487" s="43"/>
      <c r="BC2487" s="43"/>
      <c r="BD2487" s="43"/>
    </row>
    <row r="2488" spans="2:56" s="15" customFormat="1" ht="15.75">
      <c r="B2488" s="45"/>
      <c r="C2488" s="45"/>
      <c r="D2488" s="46"/>
      <c r="E2488" s="46"/>
      <c r="K2488" s="47"/>
      <c r="AH2488" s="42"/>
      <c r="AI2488" s="42"/>
      <c r="AJ2488" s="42"/>
      <c r="AK2488" s="42"/>
      <c r="AL2488" s="42"/>
      <c r="AM2488" s="42"/>
      <c r="AN2488" s="42"/>
      <c r="AO2488" s="42"/>
      <c r="AP2488" s="42"/>
      <c r="AQ2488" s="42"/>
      <c r="AR2488" s="42"/>
      <c r="AS2488" s="42"/>
      <c r="AT2488" s="42"/>
      <c r="AU2488" s="41"/>
      <c r="AV2488" s="42"/>
      <c r="AZ2488" s="43"/>
      <c r="BA2488" s="43"/>
      <c r="BB2488" s="43"/>
      <c r="BC2488" s="43"/>
      <c r="BD2488" s="43"/>
    </row>
    <row r="2489" spans="2:56" s="15" customFormat="1" ht="15.75">
      <c r="B2489" s="45"/>
      <c r="C2489" s="45"/>
      <c r="D2489" s="46"/>
      <c r="E2489" s="46"/>
      <c r="K2489" s="47"/>
      <c r="AH2489" s="42"/>
      <c r="AI2489" s="42"/>
      <c r="AJ2489" s="42"/>
      <c r="AK2489" s="42"/>
      <c r="AL2489" s="42"/>
      <c r="AM2489" s="42"/>
      <c r="AN2489" s="42"/>
      <c r="AO2489" s="42"/>
      <c r="AP2489" s="42"/>
      <c r="AQ2489" s="42"/>
      <c r="AR2489" s="42"/>
      <c r="AS2489" s="42"/>
      <c r="AT2489" s="42"/>
      <c r="AU2489" s="41"/>
      <c r="AV2489" s="42"/>
      <c r="AZ2489" s="43"/>
      <c r="BA2489" s="43"/>
      <c r="BB2489" s="43"/>
      <c r="BC2489" s="43"/>
      <c r="BD2489" s="43"/>
    </row>
    <row r="2490" spans="2:56" s="15" customFormat="1" ht="15.75">
      <c r="B2490" s="45"/>
      <c r="C2490" s="45"/>
      <c r="D2490" s="46"/>
      <c r="E2490" s="46"/>
      <c r="K2490" s="47"/>
      <c r="AH2490" s="42"/>
      <c r="AI2490" s="42"/>
      <c r="AJ2490" s="42"/>
      <c r="AK2490" s="42"/>
      <c r="AL2490" s="42"/>
      <c r="AM2490" s="42"/>
      <c r="AN2490" s="42"/>
      <c r="AO2490" s="42"/>
      <c r="AP2490" s="42"/>
      <c r="AQ2490" s="42"/>
      <c r="AR2490" s="42"/>
      <c r="AS2490" s="42"/>
      <c r="AT2490" s="42"/>
      <c r="AU2490" s="41"/>
      <c r="AV2490" s="42"/>
      <c r="AZ2490" s="43"/>
      <c r="BA2490" s="43"/>
      <c r="BB2490" s="43"/>
      <c r="BC2490" s="43"/>
      <c r="BD2490" s="43"/>
    </row>
    <row r="2491" spans="2:56" s="15" customFormat="1" ht="15.75">
      <c r="B2491" s="45"/>
      <c r="C2491" s="45"/>
      <c r="D2491" s="46"/>
      <c r="E2491" s="46"/>
      <c r="K2491" s="47"/>
      <c r="AH2491" s="42"/>
      <c r="AI2491" s="42"/>
      <c r="AJ2491" s="42"/>
      <c r="AK2491" s="42"/>
      <c r="AL2491" s="42"/>
      <c r="AM2491" s="42"/>
      <c r="AN2491" s="42"/>
      <c r="AO2491" s="42"/>
      <c r="AP2491" s="42"/>
      <c r="AQ2491" s="42"/>
      <c r="AR2491" s="42"/>
      <c r="AS2491" s="42"/>
      <c r="AT2491" s="42"/>
      <c r="AU2491" s="41"/>
      <c r="AV2491" s="42"/>
      <c r="AZ2491" s="43"/>
      <c r="BA2491" s="43"/>
      <c r="BB2491" s="43"/>
      <c r="BC2491" s="43"/>
      <c r="BD2491" s="43"/>
    </row>
    <row r="2492" spans="2:56" s="15" customFormat="1" ht="15.75">
      <c r="B2492" s="45"/>
      <c r="C2492" s="45"/>
      <c r="D2492" s="46"/>
      <c r="E2492" s="46"/>
      <c r="K2492" s="47"/>
      <c r="AH2492" s="42"/>
      <c r="AI2492" s="42"/>
      <c r="AJ2492" s="42"/>
      <c r="AK2492" s="42"/>
      <c r="AL2492" s="42"/>
      <c r="AM2492" s="42"/>
      <c r="AN2492" s="42"/>
      <c r="AO2492" s="42"/>
      <c r="AP2492" s="42"/>
      <c r="AQ2492" s="42"/>
      <c r="AR2492" s="42"/>
      <c r="AS2492" s="42"/>
      <c r="AT2492" s="42"/>
      <c r="AU2492" s="41"/>
      <c r="AV2492" s="42"/>
      <c r="AZ2492" s="43"/>
      <c r="BA2492" s="43"/>
      <c r="BB2492" s="43"/>
      <c r="BC2492" s="43"/>
      <c r="BD2492" s="43"/>
    </row>
    <row r="2493" spans="2:56" s="15" customFormat="1" ht="15.75">
      <c r="B2493" s="45"/>
      <c r="C2493" s="45"/>
      <c r="D2493" s="46"/>
      <c r="E2493" s="46"/>
      <c r="K2493" s="47"/>
      <c r="AH2493" s="42"/>
      <c r="AI2493" s="42"/>
      <c r="AJ2493" s="42"/>
      <c r="AK2493" s="42"/>
      <c r="AL2493" s="42"/>
      <c r="AM2493" s="42"/>
      <c r="AN2493" s="42"/>
      <c r="AO2493" s="42"/>
      <c r="AP2493" s="42"/>
      <c r="AQ2493" s="42"/>
      <c r="AR2493" s="42"/>
      <c r="AS2493" s="42"/>
      <c r="AT2493" s="42"/>
      <c r="AU2493" s="41"/>
      <c r="AV2493" s="42"/>
      <c r="AZ2493" s="43"/>
      <c r="BA2493" s="43"/>
      <c r="BB2493" s="43"/>
      <c r="BC2493" s="43"/>
      <c r="BD2493" s="43"/>
    </row>
    <row r="2494" spans="2:56" s="15" customFormat="1" ht="15.75">
      <c r="B2494" s="45"/>
      <c r="C2494" s="45"/>
      <c r="D2494" s="46"/>
      <c r="E2494" s="46"/>
      <c r="K2494" s="47"/>
      <c r="AH2494" s="42"/>
      <c r="AI2494" s="42"/>
      <c r="AJ2494" s="42"/>
      <c r="AK2494" s="42"/>
      <c r="AL2494" s="42"/>
      <c r="AM2494" s="42"/>
      <c r="AN2494" s="42"/>
      <c r="AO2494" s="42"/>
      <c r="AP2494" s="42"/>
      <c r="AQ2494" s="42"/>
      <c r="AR2494" s="42"/>
      <c r="AS2494" s="42"/>
      <c r="AT2494" s="42"/>
      <c r="AU2494" s="41"/>
      <c r="AV2494" s="42"/>
      <c r="AZ2494" s="43"/>
      <c r="BA2494" s="43"/>
      <c r="BB2494" s="43"/>
      <c r="BC2494" s="43"/>
      <c r="BD2494" s="43"/>
    </row>
    <row r="2495" spans="2:56" s="15" customFormat="1" ht="15.75">
      <c r="B2495" s="45"/>
      <c r="C2495" s="45"/>
      <c r="D2495" s="46"/>
      <c r="E2495" s="46"/>
      <c r="K2495" s="47"/>
      <c r="AH2495" s="42"/>
      <c r="AI2495" s="42"/>
      <c r="AJ2495" s="42"/>
      <c r="AK2495" s="42"/>
      <c r="AL2495" s="42"/>
      <c r="AM2495" s="42"/>
      <c r="AN2495" s="42"/>
      <c r="AO2495" s="42"/>
      <c r="AP2495" s="42"/>
      <c r="AQ2495" s="42"/>
      <c r="AR2495" s="42"/>
      <c r="AS2495" s="42"/>
      <c r="AT2495" s="42"/>
      <c r="AU2495" s="41"/>
      <c r="AV2495" s="42"/>
      <c r="AZ2495" s="43"/>
      <c r="BA2495" s="43"/>
      <c r="BB2495" s="43"/>
      <c r="BC2495" s="43"/>
      <c r="BD2495" s="43"/>
    </row>
    <row r="2496" spans="2:56" s="15" customFormat="1" ht="15.75">
      <c r="B2496" s="45"/>
      <c r="C2496" s="45"/>
      <c r="D2496" s="46"/>
      <c r="E2496" s="46"/>
      <c r="K2496" s="47"/>
      <c r="AH2496" s="42"/>
      <c r="AI2496" s="42"/>
      <c r="AJ2496" s="42"/>
      <c r="AK2496" s="42"/>
      <c r="AL2496" s="42"/>
      <c r="AM2496" s="42"/>
      <c r="AN2496" s="42"/>
      <c r="AO2496" s="42"/>
      <c r="AP2496" s="42"/>
      <c r="AQ2496" s="42"/>
      <c r="AR2496" s="42"/>
      <c r="AS2496" s="42"/>
      <c r="AT2496" s="42"/>
      <c r="AU2496" s="41"/>
      <c r="AV2496" s="42"/>
      <c r="AZ2496" s="43"/>
      <c r="BA2496" s="43"/>
      <c r="BB2496" s="43"/>
      <c r="BC2496" s="43"/>
      <c r="BD2496" s="43"/>
    </row>
    <row r="2497" spans="2:56" s="15" customFormat="1" ht="15.75">
      <c r="B2497" s="45"/>
      <c r="C2497" s="45"/>
      <c r="D2497" s="46"/>
      <c r="E2497" s="46"/>
      <c r="K2497" s="47"/>
      <c r="AH2497" s="42"/>
      <c r="AI2497" s="42"/>
      <c r="AJ2497" s="42"/>
      <c r="AK2497" s="42"/>
      <c r="AL2497" s="42"/>
      <c r="AM2497" s="42"/>
      <c r="AN2497" s="42"/>
      <c r="AO2497" s="42"/>
      <c r="AP2497" s="42"/>
      <c r="AQ2497" s="42"/>
      <c r="AR2497" s="42"/>
      <c r="AS2497" s="42"/>
      <c r="AT2497" s="42"/>
      <c r="AU2497" s="41"/>
      <c r="AV2497" s="42"/>
      <c r="AZ2497" s="43"/>
      <c r="BA2497" s="43"/>
      <c r="BB2497" s="43"/>
      <c r="BC2497" s="43"/>
      <c r="BD2497" s="43"/>
    </row>
    <row r="2498" spans="2:56" s="15" customFormat="1" ht="15.75">
      <c r="B2498" s="45"/>
      <c r="C2498" s="45"/>
      <c r="D2498" s="46"/>
      <c r="E2498" s="46"/>
      <c r="K2498" s="47"/>
      <c r="AH2498" s="42"/>
      <c r="AI2498" s="42"/>
      <c r="AJ2498" s="42"/>
      <c r="AK2498" s="42"/>
      <c r="AL2498" s="42"/>
      <c r="AM2498" s="42"/>
      <c r="AN2498" s="42"/>
      <c r="AO2498" s="42"/>
      <c r="AP2498" s="42"/>
      <c r="AQ2498" s="42"/>
      <c r="AR2498" s="42"/>
      <c r="AS2498" s="42"/>
      <c r="AT2498" s="42"/>
      <c r="AU2498" s="41"/>
      <c r="AV2498" s="42"/>
      <c r="AZ2498" s="43"/>
      <c r="BA2498" s="43"/>
      <c r="BB2498" s="43"/>
      <c r="BC2498" s="43"/>
      <c r="BD2498" s="43"/>
    </row>
    <row r="2499" spans="2:56" s="15" customFormat="1" ht="15.75">
      <c r="B2499" s="45"/>
      <c r="C2499" s="45"/>
      <c r="D2499" s="46"/>
      <c r="E2499" s="46"/>
      <c r="K2499" s="47"/>
      <c r="AH2499" s="42"/>
      <c r="AI2499" s="42"/>
      <c r="AJ2499" s="42"/>
      <c r="AK2499" s="42"/>
      <c r="AL2499" s="42"/>
      <c r="AM2499" s="42"/>
      <c r="AN2499" s="42"/>
      <c r="AO2499" s="42"/>
      <c r="AP2499" s="42"/>
      <c r="AQ2499" s="42"/>
      <c r="AR2499" s="42"/>
      <c r="AS2499" s="42"/>
      <c r="AT2499" s="42"/>
      <c r="AU2499" s="41"/>
      <c r="AV2499" s="42"/>
      <c r="AZ2499" s="43"/>
      <c r="BA2499" s="43"/>
      <c r="BB2499" s="43"/>
      <c r="BC2499" s="43"/>
      <c r="BD2499" s="43"/>
    </row>
    <row r="2500" spans="2:56" s="15" customFormat="1" ht="15.75">
      <c r="B2500" s="45"/>
      <c r="C2500" s="45"/>
      <c r="D2500" s="46"/>
      <c r="E2500" s="46"/>
      <c r="K2500" s="47"/>
      <c r="AH2500" s="42"/>
      <c r="AI2500" s="42"/>
      <c r="AJ2500" s="42"/>
      <c r="AK2500" s="42"/>
      <c r="AL2500" s="42"/>
      <c r="AM2500" s="42"/>
      <c r="AN2500" s="42"/>
      <c r="AO2500" s="42"/>
      <c r="AP2500" s="42"/>
      <c r="AQ2500" s="42"/>
      <c r="AR2500" s="42"/>
      <c r="AS2500" s="42"/>
      <c r="AT2500" s="42"/>
      <c r="AU2500" s="41"/>
      <c r="AV2500" s="42"/>
      <c r="AZ2500" s="43"/>
      <c r="BA2500" s="43"/>
      <c r="BB2500" s="43"/>
      <c r="BC2500" s="43"/>
      <c r="BD2500" s="43"/>
    </row>
    <row r="2501" spans="2:56" s="15" customFormat="1" ht="15.75">
      <c r="B2501" s="45"/>
      <c r="C2501" s="45"/>
      <c r="D2501" s="46"/>
      <c r="E2501" s="46"/>
      <c r="K2501" s="47"/>
      <c r="AH2501" s="42"/>
      <c r="AI2501" s="42"/>
      <c r="AJ2501" s="42"/>
      <c r="AK2501" s="42"/>
      <c r="AL2501" s="42"/>
      <c r="AM2501" s="42"/>
      <c r="AN2501" s="42"/>
      <c r="AO2501" s="42"/>
      <c r="AP2501" s="42"/>
      <c r="AQ2501" s="42"/>
      <c r="AR2501" s="42"/>
      <c r="AS2501" s="42"/>
      <c r="AT2501" s="42"/>
      <c r="AU2501" s="41"/>
      <c r="AV2501" s="42"/>
      <c r="AZ2501" s="43"/>
      <c r="BA2501" s="43"/>
      <c r="BB2501" s="43"/>
      <c r="BC2501" s="43"/>
      <c r="BD2501" s="43"/>
    </row>
    <row r="2502" spans="2:56" s="15" customFormat="1" ht="15.75">
      <c r="B2502" s="45"/>
      <c r="C2502" s="45"/>
      <c r="D2502" s="46"/>
      <c r="E2502" s="46"/>
      <c r="K2502" s="47"/>
      <c r="AH2502" s="42"/>
      <c r="AI2502" s="42"/>
      <c r="AJ2502" s="42"/>
      <c r="AK2502" s="42"/>
      <c r="AL2502" s="42"/>
      <c r="AM2502" s="42"/>
      <c r="AN2502" s="42"/>
      <c r="AO2502" s="42"/>
      <c r="AP2502" s="42"/>
      <c r="AQ2502" s="42"/>
      <c r="AR2502" s="42"/>
      <c r="AS2502" s="42"/>
      <c r="AT2502" s="42"/>
      <c r="AU2502" s="41"/>
      <c r="AV2502" s="42"/>
      <c r="AZ2502" s="43"/>
      <c r="BA2502" s="43"/>
      <c r="BB2502" s="43"/>
      <c r="BC2502" s="43"/>
      <c r="BD2502" s="43"/>
    </row>
    <row r="2503" spans="2:56" s="15" customFormat="1" ht="15.75">
      <c r="B2503" s="45"/>
      <c r="C2503" s="45"/>
      <c r="D2503" s="46"/>
      <c r="E2503" s="46"/>
      <c r="K2503" s="47"/>
      <c r="AH2503" s="42"/>
      <c r="AI2503" s="42"/>
      <c r="AJ2503" s="42"/>
      <c r="AK2503" s="42"/>
      <c r="AL2503" s="42"/>
      <c r="AM2503" s="42"/>
      <c r="AN2503" s="42"/>
      <c r="AO2503" s="42"/>
      <c r="AP2503" s="42"/>
      <c r="AQ2503" s="42"/>
      <c r="AR2503" s="42"/>
      <c r="AS2503" s="42"/>
      <c r="AT2503" s="42"/>
      <c r="AU2503" s="41"/>
      <c r="AV2503" s="42"/>
      <c r="AZ2503" s="43"/>
      <c r="BA2503" s="43"/>
      <c r="BB2503" s="43"/>
      <c r="BC2503" s="43"/>
      <c r="BD2503" s="43"/>
    </row>
    <row r="2504" spans="2:56" s="15" customFormat="1" ht="15.75">
      <c r="B2504" s="45"/>
      <c r="C2504" s="45"/>
      <c r="D2504" s="46"/>
      <c r="E2504" s="46"/>
      <c r="K2504" s="47"/>
      <c r="AH2504" s="42"/>
      <c r="AI2504" s="42"/>
      <c r="AJ2504" s="42"/>
      <c r="AK2504" s="42"/>
      <c r="AL2504" s="42"/>
      <c r="AM2504" s="42"/>
      <c r="AN2504" s="42"/>
      <c r="AO2504" s="42"/>
      <c r="AP2504" s="42"/>
      <c r="AQ2504" s="42"/>
      <c r="AR2504" s="42"/>
      <c r="AS2504" s="42"/>
      <c r="AT2504" s="42"/>
      <c r="AU2504" s="41"/>
      <c r="AV2504" s="42"/>
      <c r="AZ2504" s="43"/>
      <c r="BA2504" s="43"/>
      <c r="BB2504" s="43"/>
      <c r="BC2504" s="43"/>
      <c r="BD2504" s="43"/>
    </row>
    <row r="2505" spans="2:56" s="15" customFormat="1" ht="15.75">
      <c r="B2505" s="45"/>
      <c r="C2505" s="45"/>
      <c r="D2505" s="46"/>
      <c r="E2505" s="46"/>
      <c r="K2505" s="47"/>
      <c r="AH2505" s="42"/>
      <c r="AI2505" s="42"/>
      <c r="AJ2505" s="42"/>
      <c r="AK2505" s="42"/>
      <c r="AL2505" s="42"/>
      <c r="AM2505" s="42"/>
      <c r="AN2505" s="42"/>
      <c r="AO2505" s="42"/>
      <c r="AP2505" s="42"/>
      <c r="AQ2505" s="42"/>
      <c r="AR2505" s="42"/>
      <c r="AS2505" s="42"/>
      <c r="AT2505" s="42"/>
      <c r="AU2505" s="41"/>
      <c r="AV2505" s="42"/>
      <c r="AZ2505" s="43"/>
      <c r="BA2505" s="43"/>
      <c r="BB2505" s="43"/>
      <c r="BC2505" s="43"/>
      <c r="BD2505" s="43"/>
    </row>
    <row r="2506" spans="2:56" s="15" customFormat="1" ht="15.75">
      <c r="B2506" s="45"/>
      <c r="C2506" s="45"/>
      <c r="D2506" s="46"/>
      <c r="E2506" s="46"/>
      <c r="K2506" s="47"/>
      <c r="AH2506" s="42"/>
      <c r="AI2506" s="42"/>
      <c r="AJ2506" s="42"/>
      <c r="AK2506" s="42"/>
      <c r="AL2506" s="42"/>
      <c r="AM2506" s="42"/>
      <c r="AN2506" s="42"/>
      <c r="AO2506" s="42"/>
      <c r="AP2506" s="42"/>
      <c r="AQ2506" s="42"/>
      <c r="AR2506" s="42"/>
      <c r="AS2506" s="42"/>
      <c r="AT2506" s="42"/>
      <c r="AU2506" s="41"/>
      <c r="AV2506" s="42"/>
      <c r="AZ2506" s="43"/>
      <c r="BA2506" s="43"/>
      <c r="BB2506" s="43"/>
      <c r="BC2506" s="43"/>
      <c r="BD2506" s="43"/>
    </row>
    <row r="2507" spans="2:56" s="15" customFormat="1" ht="15.75">
      <c r="B2507" s="45"/>
      <c r="C2507" s="45"/>
      <c r="D2507" s="46"/>
      <c r="E2507" s="46"/>
      <c r="K2507" s="47"/>
      <c r="AH2507" s="42"/>
      <c r="AI2507" s="42"/>
      <c r="AJ2507" s="42"/>
      <c r="AK2507" s="42"/>
      <c r="AL2507" s="42"/>
      <c r="AM2507" s="42"/>
      <c r="AN2507" s="42"/>
      <c r="AO2507" s="42"/>
      <c r="AP2507" s="42"/>
      <c r="AQ2507" s="42"/>
      <c r="AR2507" s="42"/>
      <c r="AS2507" s="42"/>
      <c r="AT2507" s="42"/>
      <c r="AU2507" s="41"/>
      <c r="AV2507" s="42"/>
      <c r="AZ2507" s="43"/>
      <c r="BA2507" s="43"/>
      <c r="BB2507" s="43"/>
      <c r="BC2507" s="43"/>
      <c r="BD2507" s="43"/>
    </row>
    <row r="2508" spans="2:56" s="15" customFormat="1" ht="15.75">
      <c r="B2508" s="45"/>
      <c r="C2508" s="45"/>
      <c r="D2508" s="46"/>
      <c r="E2508" s="46"/>
      <c r="K2508" s="47"/>
      <c r="AH2508" s="42"/>
      <c r="AI2508" s="42"/>
      <c r="AJ2508" s="42"/>
      <c r="AK2508" s="42"/>
      <c r="AL2508" s="42"/>
      <c r="AM2508" s="42"/>
      <c r="AN2508" s="42"/>
      <c r="AO2508" s="42"/>
      <c r="AP2508" s="42"/>
      <c r="AQ2508" s="42"/>
      <c r="AR2508" s="42"/>
      <c r="AS2508" s="42"/>
      <c r="AT2508" s="42"/>
      <c r="AU2508" s="41"/>
      <c r="AV2508" s="42"/>
      <c r="AZ2508" s="43"/>
      <c r="BA2508" s="43"/>
      <c r="BB2508" s="43"/>
      <c r="BC2508" s="43"/>
      <c r="BD2508" s="43"/>
    </row>
    <row r="2509" spans="2:56" s="15" customFormat="1" ht="15.75">
      <c r="B2509" s="45"/>
      <c r="C2509" s="45"/>
      <c r="D2509" s="46"/>
      <c r="E2509" s="46"/>
      <c r="K2509" s="47"/>
      <c r="AH2509" s="42"/>
      <c r="AI2509" s="42"/>
      <c r="AJ2509" s="42"/>
      <c r="AK2509" s="42"/>
      <c r="AL2509" s="42"/>
      <c r="AM2509" s="42"/>
      <c r="AN2509" s="42"/>
      <c r="AO2509" s="42"/>
      <c r="AP2509" s="42"/>
      <c r="AQ2509" s="42"/>
      <c r="AR2509" s="42"/>
      <c r="AS2509" s="42"/>
      <c r="AT2509" s="42"/>
      <c r="AU2509" s="41"/>
      <c r="AV2509" s="42"/>
      <c r="AZ2509" s="43"/>
      <c r="BA2509" s="43"/>
      <c r="BB2509" s="43"/>
      <c r="BC2509" s="43"/>
      <c r="BD2509" s="43"/>
    </row>
    <row r="2510" spans="2:56" s="15" customFormat="1" ht="15.75">
      <c r="B2510" s="45"/>
      <c r="C2510" s="45"/>
      <c r="D2510" s="46"/>
      <c r="E2510" s="46"/>
      <c r="K2510" s="47"/>
      <c r="AH2510" s="42"/>
      <c r="AI2510" s="42"/>
      <c r="AJ2510" s="42"/>
      <c r="AK2510" s="42"/>
      <c r="AL2510" s="42"/>
      <c r="AM2510" s="42"/>
      <c r="AN2510" s="42"/>
      <c r="AO2510" s="42"/>
      <c r="AP2510" s="42"/>
      <c r="AQ2510" s="42"/>
      <c r="AR2510" s="42"/>
      <c r="AS2510" s="42"/>
      <c r="AT2510" s="42"/>
      <c r="AU2510" s="41"/>
      <c r="AV2510" s="42"/>
      <c r="AZ2510" s="43"/>
      <c r="BA2510" s="43"/>
      <c r="BB2510" s="43"/>
      <c r="BC2510" s="43"/>
      <c r="BD2510" s="43"/>
    </row>
    <row r="2511" spans="2:56" s="15" customFormat="1" ht="15.75">
      <c r="B2511" s="45"/>
      <c r="C2511" s="45"/>
      <c r="D2511" s="46"/>
      <c r="E2511" s="46"/>
      <c r="K2511" s="47"/>
      <c r="AH2511" s="42"/>
      <c r="AI2511" s="42"/>
      <c r="AJ2511" s="42"/>
      <c r="AK2511" s="42"/>
      <c r="AL2511" s="42"/>
      <c r="AM2511" s="42"/>
      <c r="AN2511" s="42"/>
      <c r="AO2511" s="42"/>
      <c r="AP2511" s="42"/>
      <c r="AQ2511" s="42"/>
      <c r="AR2511" s="42"/>
      <c r="AS2511" s="42"/>
      <c r="AT2511" s="42"/>
      <c r="AU2511" s="41"/>
      <c r="AV2511" s="42"/>
      <c r="AZ2511" s="43"/>
      <c r="BA2511" s="43"/>
      <c r="BB2511" s="43"/>
      <c r="BC2511" s="43"/>
      <c r="BD2511" s="43"/>
    </row>
    <row r="2512" spans="2:56" s="15" customFormat="1" ht="15.75">
      <c r="B2512" s="45"/>
      <c r="C2512" s="45"/>
      <c r="D2512" s="46"/>
      <c r="E2512" s="46"/>
      <c r="K2512" s="47"/>
      <c r="AH2512" s="42"/>
      <c r="AI2512" s="42"/>
      <c r="AJ2512" s="42"/>
      <c r="AK2512" s="42"/>
      <c r="AL2512" s="42"/>
      <c r="AM2512" s="42"/>
      <c r="AN2512" s="42"/>
      <c r="AO2512" s="42"/>
      <c r="AP2512" s="42"/>
      <c r="AQ2512" s="42"/>
      <c r="AR2512" s="42"/>
      <c r="AS2512" s="42"/>
      <c r="AT2512" s="42"/>
      <c r="AU2512" s="41"/>
      <c r="AV2512" s="42"/>
      <c r="AZ2512" s="43"/>
      <c r="BA2512" s="43"/>
      <c r="BB2512" s="43"/>
      <c r="BC2512" s="43"/>
      <c r="BD2512" s="43"/>
    </row>
    <row r="2513" spans="2:56" s="15" customFormat="1" ht="15.75">
      <c r="B2513" s="45"/>
      <c r="C2513" s="45"/>
      <c r="D2513" s="46"/>
      <c r="E2513" s="46"/>
      <c r="K2513" s="47"/>
      <c r="AH2513" s="42"/>
      <c r="AI2513" s="42"/>
      <c r="AJ2513" s="42"/>
      <c r="AK2513" s="42"/>
      <c r="AL2513" s="42"/>
      <c r="AM2513" s="42"/>
      <c r="AN2513" s="42"/>
      <c r="AO2513" s="42"/>
      <c r="AP2513" s="42"/>
      <c r="AQ2513" s="42"/>
      <c r="AR2513" s="42"/>
      <c r="AS2513" s="42"/>
      <c r="AT2513" s="42"/>
      <c r="AU2513" s="41"/>
      <c r="AV2513" s="42"/>
      <c r="AZ2513" s="43"/>
      <c r="BA2513" s="43"/>
      <c r="BB2513" s="43"/>
      <c r="BC2513" s="43"/>
      <c r="BD2513" s="43"/>
    </row>
    <row r="2514" spans="2:56" s="15" customFormat="1" ht="15.75">
      <c r="B2514" s="45"/>
      <c r="C2514" s="45"/>
      <c r="D2514" s="46"/>
      <c r="E2514" s="46"/>
      <c r="K2514" s="47"/>
      <c r="AH2514" s="42"/>
      <c r="AI2514" s="42"/>
      <c r="AJ2514" s="42"/>
      <c r="AK2514" s="42"/>
      <c r="AL2514" s="42"/>
      <c r="AM2514" s="42"/>
      <c r="AN2514" s="42"/>
      <c r="AO2514" s="42"/>
      <c r="AP2514" s="42"/>
      <c r="AQ2514" s="42"/>
      <c r="AR2514" s="42"/>
      <c r="AS2514" s="42"/>
      <c r="AT2514" s="42"/>
      <c r="AU2514" s="41"/>
      <c r="AV2514" s="42"/>
      <c r="AZ2514" s="43"/>
      <c r="BA2514" s="43"/>
      <c r="BB2514" s="43"/>
      <c r="BC2514" s="43"/>
      <c r="BD2514" s="43"/>
    </row>
    <row r="2515" spans="2:56" s="15" customFormat="1" ht="15.75">
      <c r="B2515" s="45"/>
      <c r="C2515" s="45"/>
      <c r="D2515" s="46"/>
      <c r="E2515" s="46"/>
      <c r="K2515" s="47"/>
      <c r="AH2515" s="42"/>
      <c r="AI2515" s="42"/>
      <c r="AJ2515" s="42"/>
      <c r="AK2515" s="42"/>
      <c r="AL2515" s="42"/>
      <c r="AM2515" s="42"/>
      <c r="AN2515" s="42"/>
      <c r="AO2515" s="42"/>
      <c r="AP2515" s="42"/>
      <c r="AQ2515" s="42"/>
      <c r="AR2515" s="42"/>
      <c r="AS2515" s="42"/>
      <c r="AT2515" s="42"/>
      <c r="AU2515" s="41"/>
      <c r="AV2515" s="42"/>
      <c r="AZ2515" s="43"/>
      <c r="BA2515" s="43"/>
      <c r="BB2515" s="43"/>
      <c r="BC2515" s="43"/>
      <c r="BD2515" s="43"/>
    </row>
    <row r="2516" spans="2:56" s="15" customFormat="1" ht="15.75">
      <c r="B2516" s="45"/>
      <c r="C2516" s="45"/>
      <c r="D2516" s="46"/>
      <c r="E2516" s="46"/>
      <c r="K2516" s="47"/>
      <c r="AH2516" s="42"/>
      <c r="AI2516" s="42"/>
      <c r="AJ2516" s="42"/>
      <c r="AK2516" s="42"/>
      <c r="AL2516" s="42"/>
      <c r="AM2516" s="42"/>
      <c r="AN2516" s="42"/>
      <c r="AO2516" s="42"/>
      <c r="AP2516" s="42"/>
      <c r="AQ2516" s="42"/>
      <c r="AR2516" s="42"/>
      <c r="AS2516" s="42"/>
      <c r="AT2516" s="42"/>
      <c r="AU2516" s="41"/>
      <c r="AV2516" s="42"/>
      <c r="AZ2516" s="43"/>
      <c r="BA2516" s="43"/>
      <c r="BB2516" s="43"/>
      <c r="BC2516" s="43"/>
      <c r="BD2516" s="43"/>
    </row>
    <row r="2517" spans="2:56" s="15" customFormat="1" ht="15.75">
      <c r="B2517" s="45"/>
      <c r="C2517" s="45"/>
      <c r="D2517" s="46"/>
      <c r="E2517" s="46"/>
      <c r="K2517" s="47"/>
      <c r="AH2517" s="42"/>
      <c r="AI2517" s="42"/>
      <c r="AJ2517" s="42"/>
      <c r="AK2517" s="42"/>
      <c r="AL2517" s="42"/>
      <c r="AM2517" s="42"/>
      <c r="AN2517" s="42"/>
      <c r="AO2517" s="42"/>
      <c r="AP2517" s="42"/>
      <c r="AQ2517" s="42"/>
      <c r="AR2517" s="42"/>
      <c r="AS2517" s="42"/>
      <c r="AT2517" s="42"/>
      <c r="AU2517" s="41"/>
      <c r="AV2517" s="42"/>
      <c r="AZ2517" s="43"/>
      <c r="BA2517" s="43"/>
      <c r="BB2517" s="43"/>
      <c r="BC2517" s="43"/>
      <c r="BD2517" s="43"/>
    </row>
    <row r="2518" spans="2:56" s="15" customFormat="1" ht="15.75">
      <c r="B2518" s="45"/>
      <c r="C2518" s="45"/>
      <c r="D2518" s="46"/>
      <c r="E2518" s="46"/>
      <c r="K2518" s="47"/>
      <c r="AH2518" s="42"/>
      <c r="AI2518" s="42"/>
      <c r="AJ2518" s="42"/>
      <c r="AK2518" s="42"/>
      <c r="AL2518" s="42"/>
      <c r="AM2518" s="42"/>
      <c r="AN2518" s="42"/>
      <c r="AO2518" s="42"/>
      <c r="AP2518" s="42"/>
      <c r="AQ2518" s="42"/>
      <c r="AR2518" s="42"/>
      <c r="AS2518" s="42"/>
      <c r="AT2518" s="42"/>
      <c r="AU2518" s="41"/>
      <c r="AV2518" s="42"/>
      <c r="AZ2518" s="43"/>
      <c r="BA2518" s="43"/>
      <c r="BB2518" s="43"/>
      <c r="BC2518" s="43"/>
      <c r="BD2518" s="43"/>
    </row>
    <row r="2519" spans="2:56" s="15" customFormat="1" ht="15.75">
      <c r="B2519" s="45"/>
      <c r="C2519" s="45"/>
      <c r="D2519" s="46"/>
      <c r="E2519" s="46"/>
      <c r="K2519" s="47"/>
      <c r="AH2519" s="42"/>
      <c r="AI2519" s="42"/>
      <c r="AJ2519" s="42"/>
      <c r="AK2519" s="42"/>
      <c r="AL2519" s="42"/>
      <c r="AM2519" s="42"/>
      <c r="AN2519" s="42"/>
      <c r="AO2519" s="42"/>
      <c r="AP2519" s="42"/>
      <c r="AQ2519" s="42"/>
      <c r="AR2519" s="42"/>
      <c r="AS2519" s="42"/>
      <c r="AT2519" s="42"/>
      <c r="AU2519" s="41"/>
      <c r="AV2519" s="42"/>
      <c r="AZ2519" s="43"/>
      <c r="BA2519" s="43"/>
      <c r="BB2519" s="43"/>
      <c r="BC2519" s="43"/>
      <c r="BD2519" s="43"/>
    </row>
    <row r="2520" spans="2:56" s="15" customFormat="1" ht="15.75">
      <c r="B2520" s="45"/>
      <c r="C2520" s="45"/>
      <c r="D2520" s="46"/>
      <c r="E2520" s="46"/>
      <c r="K2520" s="47"/>
      <c r="AH2520" s="42"/>
      <c r="AI2520" s="42"/>
      <c r="AJ2520" s="42"/>
      <c r="AK2520" s="42"/>
      <c r="AL2520" s="42"/>
      <c r="AM2520" s="42"/>
      <c r="AN2520" s="42"/>
      <c r="AO2520" s="42"/>
      <c r="AP2520" s="42"/>
      <c r="AQ2520" s="42"/>
      <c r="AR2520" s="42"/>
      <c r="AS2520" s="42"/>
      <c r="AT2520" s="42"/>
      <c r="AU2520" s="41"/>
      <c r="AV2520" s="42"/>
      <c r="AZ2520" s="43"/>
      <c r="BA2520" s="43"/>
      <c r="BB2520" s="43"/>
      <c r="BC2520" s="43"/>
      <c r="BD2520" s="43"/>
    </row>
    <row r="2521" spans="2:56" s="15" customFormat="1" ht="15.75">
      <c r="B2521" s="45"/>
      <c r="C2521" s="45"/>
      <c r="D2521" s="46"/>
      <c r="E2521" s="46"/>
      <c r="K2521" s="47"/>
      <c r="AH2521" s="42"/>
      <c r="AI2521" s="42"/>
      <c r="AJ2521" s="42"/>
      <c r="AK2521" s="42"/>
      <c r="AL2521" s="42"/>
      <c r="AM2521" s="42"/>
      <c r="AN2521" s="42"/>
      <c r="AO2521" s="42"/>
      <c r="AP2521" s="42"/>
      <c r="AQ2521" s="42"/>
      <c r="AR2521" s="42"/>
      <c r="AS2521" s="42"/>
      <c r="AT2521" s="42"/>
      <c r="AU2521" s="41"/>
      <c r="AV2521" s="42"/>
      <c r="AZ2521" s="43"/>
      <c r="BA2521" s="43"/>
      <c r="BB2521" s="43"/>
      <c r="BC2521" s="43"/>
      <c r="BD2521" s="43"/>
    </row>
    <row r="2522" spans="2:56" s="15" customFormat="1" ht="15.75">
      <c r="B2522" s="45"/>
      <c r="C2522" s="45"/>
      <c r="D2522" s="46"/>
      <c r="E2522" s="46"/>
      <c r="K2522" s="47"/>
      <c r="AH2522" s="42"/>
      <c r="AI2522" s="42"/>
      <c r="AJ2522" s="42"/>
      <c r="AK2522" s="42"/>
      <c r="AL2522" s="42"/>
      <c r="AM2522" s="42"/>
      <c r="AN2522" s="42"/>
      <c r="AO2522" s="42"/>
      <c r="AP2522" s="42"/>
      <c r="AQ2522" s="42"/>
      <c r="AR2522" s="42"/>
      <c r="AS2522" s="42"/>
      <c r="AT2522" s="42"/>
      <c r="AU2522" s="41"/>
      <c r="AV2522" s="42"/>
      <c r="AZ2522" s="43"/>
      <c r="BA2522" s="43"/>
      <c r="BB2522" s="43"/>
      <c r="BC2522" s="43"/>
      <c r="BD2522" s="43"/>
    </row>
    <row r="2523" spans="2:56" s="15" customFormat="1" ht="15.75">
      <c r="B2523" s="45"/>
      <c r="C2523" s="45"/>
      <c r="D2523" s="46"/>
      <c r="E2523" s="46"/>
      <c r="K2523" s="47"/>
      <c r="AH2523" s="42"/>
      <c r="AI2523" s="42"/>
      <c r="AJ2523" s="42"/>
      <c r="AK2523" s="42"/>
      <c r="AL2523" s="42"/>
      <c r="AM2523" s="42"/>
      <c r="AN2523" s="42"/>
      <c r="AO2523" s="42"/>
      <c r="AP2523" s="42"/>
      <c r="AQ2523" s="42"/>
      <c r="AR2523" s="42"/>
      <c r="AS2523" s="42"/>
      <c r="AT2523" s="42"/>
      <c r="AU2523" s="41"/>
      <c r="AV2523" s="42"/>
      <c r="AZ2523" s="43"/>
      <c r="BA2523" s="43"/>
      <c r="BB2523" s="43"/>
      <c r="BC2523" s="43"/>
      <c r="BD2523" s="43"/>
    </row>
    <row r="2524" spans="2:56" s="15" customFormat="1" ht="15.75">
      <c r="B2524" s="45"/>
      <c r="C2524" s="45"/>
      <c r="D2524" s="46"/>
      <c r="E2524" s="46"/>
      <c r="K2524" s="47"/>
      <c r="AH2524" s="42"/>
      <c r="AI2524" s="42"/>
      <c r="AJ2524" s="42"/>
      <c r="AK2524" s="42"/>
      <c r="AL2524" s="42"/>
      <c r="AM2524" s="42"/>
      <c r="AN2524" s="42"/>
      <c r="AO2524" s="42"/>
      <c r="AP2524" s="42"/>
      <c r="AQ2524" s="42"/>
      <c r="AR2524" s="42"/>
      <c r="AS2524" s="42"/>
      <c r="AT2524" s="42"/>
      <c r="AU2524" s="41"/>
      <c r="AV2524" s="42"/>
      <c r="AZ2524" s="43"/>
      <c r="BA2524" s="43"/>
      <c r="BB2524" s="43"/>
      <c r="BC2524" s="43"/>
      <c r="BD2524" s="43"/>
    </row>
    <row r="2525" spans="2:56" s="15" customFormat="1" ht="15.75">
      <c r="B2525" s="45"/>
      <c r="C2525" s="45"/>
      <c r="D2525" s="46"/>
      <c r="E2525" s="46"/>
      <c r="K2525" s="47"/>
      <c r="AH2525" s="42"/>
      <c r="AI2525" s="42"/>
      <c r="AJ2525" s="42"/>
      <c r="AK2525" s="42"/>
      <c r="AL2525" s="42"/>
      <c r="AM2525" s="42"/>
      <c r="AN2525" s="42"/>
      <c r="AO2525" s="42"/>
      <c r="AP2525" s="42"/>
      <c r="AQ2525" s="42"/>
      <c r="AR2525" s="42"/>
      <c r="AS2525" s="42"/>
      <c r="AT2525" s="42"/>
      <c r="AU2525" s="41"/>
      <c r="AV2525" s="42"/>
      <c r="AZ2525" s="43"/>
      <c r="BA2525" s="43"/>
      <c r="BB2525" s="43"/>
      <c r="BC2525" s="43"/>
      <c r="BD2525" s="43"/>
    </row>
    <row r="2526" spans="2:56" s="15" customFormat="1" ht="15.75">
      <c r="B2526" s="45"/>
      <c r="C2526" s="45"/>
      <c r="D2526" s="46"/>
      <c r="E2526" s="46"/>
      <c r="K2526" s="47"/>
      <c r="AH2526" s="42"/>
      <c r="AI2526" s="42"/>
      <c r="AJ2526" s="42"/>
      <c r="AK2526" s="42"/>
      <c r="AL2526" s="42"/>
      <c r="AM2526" s="42"/>
      <c r="AN2526" s="42"/>
      <c r="AO2526" s="42"/>
      <c r="AP2526" s="42"/>
      <c r="AQ2526" s="42"/>
      <c r="AR2526" s="42"/>
      <c r="AS2526" s="42"/>
      <c r="AT2526" s="42"/>
      <c r="AU2526" s="41"/>
      <c r="AV2526" s="42"/>
      <c r="AZ2526" s="43"/>
      <c r="BA2526" s="43"/>
      <c r="BB2526" s="43"/>
      <c r="BC2526" s="43"/>
      <c r="BD2526" s="43"/>
    </row>
    <row r="2527" spans="2:56" s="15" customFormat="1" ht="15.75">
      <c r="B2527" s="45"/>
      <c r="C2527" s="45"/>
      <c r="D2527" s="46"/>
      <c r="E2527" s="46"/>
      <c r="K2527" s="47"/>
      <c r="AH2527" s="42"/>
      <c r="AI2527" s="42"/>
      <c r="AJ2527" s="42"/>
      <c r="AK2527" s="42"/>
      <c r="AL2527" s="42"/>
      <c r="AM2527" s="42"/>
      <c r="AN2527" s="42"/>
      <c r="AO2527" s="42"/>
      <c r="AP2527" s="42"/>
      <c r="AQ2527" s="42"/>
      <c r="AR2527" s="42"/>
      <c r="AS2527" s="42"/>
      <c r="AT2527" s="42"/>
      <c r="AU2527" s="41"/>
      <c r="AV2527" s="42"/>
      <c r="AZ2527" s="43"/>
      <c r="BA2527" s="43"/>
      <c r="BB2527" s="43"/>
      <c r="BC2527" s="43"/>
      <c r="BD2527" s="43"/>
    </row>
    <row r="2528" spans="2:56" s="15" customFormat="1" ht="15.75">
      <c r="B2528" s="45"/>
      <c r="C2528" s="45"/>
      <c r="D2528" s="46"/>
      <c r="E2528" s="46"/>
      <c r="K2528" s="47"/>
      <c r="AH2528" s="42"/>
      <c r="AI2528" s="42"/>
      <c r="AJ2528" s="42"/>
      <c r="AK2528" s="42"/>
      <c r="AL2528" s="42"/>
      <c r="AM2528" s="42"/>
      <c r="AN2528" s="42"/>
      <c r="AO2528" s="42"/>
      <c r="AP2528" s="42"/>
      <c r="AQ2528" s="42"/>
      <c r="AR2528" s="42"/>
      <c r="AS2528" s="42"/>
      <c r="AT2528" s="42"/>
      <c r="AU2528" s="41"/>
      <c r="AV2528" s="42"/>
      <c r="AZ2528" s="43"/>
      <c r="BA2528" s="43"/>
      <c r="BB2528" s="43"/>
      <c r="BC2528" s="43"/>
      <c r="BD2528" s="43"/>
    </row>
    <row r="2529" spans="2:56" s="15" customFormat="1" ht="15.75">
      <c r="B2529" s="45"/>
      <c r="C2529" s="45"/>
      <c r="D2529" s="46"/>
      <c r="E2529" s="46"/>
      <c r="K2529" s="47"/>
      <c r="AH2529" s="42"/>
      <c r="AI2529" s="42"/>
      <c r="AJ2529" s="42"/>
      <c r="AK2529" s="42"/>
      <c r="AL2529" s="42"/>
      <c r="AM2529" s="42"/>
      <c r="AN2529" s="42"/>
      <c r="AO2529" s="42"/>
      <c r="AP2529" s="42"/>
      <c r="AQ2529" s="42"/>
      <c r="AR2529" s="42"/>
      <c r="AS2529" s="42"/>
      <c r="AT2529" s="42"/>
      <c r="AU2529" s="41"/>
      <c r="AV2529" s="42"/>
      <c r="AZ2529" s="43"/>
      <c r="BA2529" s="43"/>
      <c r="BB2529" s="43"/>
      <c r="BC2529" s="43"/>
      <c r="BD2529" s="43"/>
    </row>
    <row r="2530" spans="2:56" s="15" customFormat="1" ht="15.75">
      <c r="B2530" s="45"/>
      <c r="C2530" s="45"/>
      <c r="D2530" s="46"/>
      <c r="E2530" s="46"/>
      <c r="K2530" s="47"/>
      <c r="AH2530" s="42"/>
      <c r="AI2530" s="42"/>
      <c r="AJ2530" s="42"/>
      <c r="AK2530" s="42"/>
      <c r="AL2530" s="42"/>
      <c r="AM2530" s="42"/>
      <c r="AN2530" s="42"/>
      <c r="AO2530" s="42"/>
      <c r="AP2530" s="42"/>
      <c r="AQ2530" s="42"/>
      <c r="AR2530" s="42"/>
      <c r="AS2530" s="42"/>
      <c r="AT2530" s="42"/>
      <c r="AU2530" s="41"/>
      <c r="AV2530" s="42"/>
      <c r="AZ2530" s="43"/>
      <c r="BA2530" s="43"/>
      <c r="BB2530" s="43"/>
      <c r="BC2530" s="43"/>
      <c r="BD2530" s="43"/>
    </row>
    <row r="2531" spans="2:56" s="15" customFormat="1" ht="15.75">
      <c r="B2531" s="45"/>
      <c r="C2531" s="45"/>
      <c r="D2531" s="46"/>
      <c r="E2531" s="46"/>
      <c r="K2531" s="47"/>
      <c r="AH2531" s="42"/>
      <c r="AI2531" s="42"/>
      <c r="AJ2531" s="42"/>
      <c r="AK2531" s="42"/>
      <c r="AL2531" s="42"/>
      <c r="AM2531" s="42"/>
      <c r="AN2531" s="42"/>
      <c r="AO2531" s="42"/>
      <c r="AP2531" s="42"/>
      <c r="AQ2531" s="42"/>
      <c r="AR2531" s="42"/>
      <c r="AS2531" s="42"/>
      <c r="AT2531" s="42"/>
      <c r="AU2531" s="41"/>
      <c r="AV2531" s="42"/>
      <c r="AZ2531" s="43"/>
      <c r="BA2531" s="43"/>
      <c r="BB2531" s="43"/>
      <c r="BC2531" s="43"/>
      <c r="BD2531" s="43"/>
    </row>
    <row r="2532" spans="2:56" s="15" customFormat="1" ht="15.75">
      <c r="B2532" s="45"/>
      <c r="C2532" s="45"/>
      <c r="D2532" s="46"/>
      <c r="E2532" s="46"/>
      <c r="K2532" s="47"/>
      <c r="AH2532" s="42"/>
      <c r="AI2532" s="42"/>
      <c r="AJ2532" s="42"/>
      <c r="AK2532" s="42"/>
      <c r="AL2532" s="42"/>
      <c r="AM2532" s="42"/>
      <c r="AN2532" s="42"/>
      <c r="AO2532" s="42"/>
      <c r="AP2532" s="42"/>
      <c r="AQ2532" s="42"/>
      <c r="AR2532" s="42"/>
      <c r="AS2532" s="42"/>
      <c r="AT2532" s="42"/>
      <c r="AU2532" s="41"/>
      <c r="AV2532" s="42"/>
      <c r="AZ2532" s="43"/>
      <c r="BA2532" s="43"/>
      <c r="BB2532" s="43"/>
      <c r="BC2532" s="43"/>
      <c r="BD2532" s="43"/>
    </row>
    <row r="2533" spans="2:56" s="15" customFormat="1" ht="15.75">
      <c r="B2533" s="45"/>
      <c r="C2533" s="45"/>
      <c r="D2533" s="46"/>
      <c r="E2533" s="46"/>
      <c r="K2533" s="47"/>
      <c r="AH2533" s="42"/>
      <c r="AI2533" s="42"/>
      <c r="AJ2533" s="42"/>
      <c r="AK2533" s="42"/>
      <c r="AL2533" s="42"/>
      <c r="AM2533" s="42"/>
      <c r="AN2533" s="42"/>
      <c r="AO2533" s="42"/>
      <c r="AP2533" s="42"/>
      <c r="AQ2533" s="42"/>
      <c r="AR2533" s="42"/>
      <c r="AS2533" s="42"/>
      <c r="AT2533" s="42"/>
      <c r="AU2533" s="41"/>
      <c r="AV2533" s="42"/>
      <c r="AZ2533" s="43"/>
      <c r="BA2533" s="43"/>
      <c r="BB2533" s="43"/>
      <c r="BC2533" s="43"/>
      <c r="BD2533" s="43"/>
    </row>
    <row r="2534" spans="2:56" s="15" customFormat="1" ht="15.75">
      <c r="B2534" s="45"/>
      <c r="C2534" s="45"/>
      <c r="D2534" s="46"/>
      <c r="E2534" s="46"/>
      <c r="K2534" s="47"/>
      <c r="AH2534" s="42"/>
      <c r="AI2534" s="42"/>
      <c r="AJ2534" s="42"/>
      <c r="AK2534" s="42"/>
      <c r="AL2534" s="42"/>
      <c r="AM2534" s="42"/>
      <c r="AN2534" s="42"/>
      <c r="AO2534" s="42"/>
      <c r="AP2534" s="42"/>
      <c r="AQ2534" s="42"/>
      <c r="AR2534" s="42"/>
      <c r="AS2534" s="42"/>
      <c r="AT2534" s="42"/>
      <c r="AU2534" s="41"/>
      <c r="AV2534" s="42"/>
      <c r="AZ2534" s="43"/>
      <c r="BA2534" s="43"/>
      <c r="BB2534" s="43"/>
      <c r="BC2534" s="43"/>
      <c r="BD2534" s="43"/>
    </row>
    <row r="2535" spans="2:56" s="15" customFormat="1" ht="15.75">
      <c r="B2535" s="45"/>
      <c r="C2535" s="45"/>
      <c r="D2535" s="46"/>
      <c r="E2535" s="46"/>
      <c r="K2535" s="47"/>
      <c r="AH2535" s="42"/>
      <c r="AI2535" s="42"/>
      <c r="AJ2535" s="42"/>
      <c r="AK2535" s="42"/>
      <c r="AL2535" s="42"/>
      <c r="AM2535" s="42"/>
      <c r="AN2535" s="42"/>
      <c r="AO2535" s="42"/>
      <c r="AP2535" s="42"/>
      <c r="AQ2535" s="42"/>
      <c r="AR2535" s="42"/>
      <c r="AS2535" s="42"/>
      <c r="AT2535" s="42"/>
      <c r="AU2535" s="41"/>
      <c r="AV2535" s="42"/>
      <c r="AZ2535" s="43"/>
      <c r="BA2535" s="43"/>
      <c r="BB2535" s="43"/>
      <c r="BC2535" s="43"/>
      <c r="BD2535" s="43"/>
    </row>
    <row r="2536" spans="2:56" s="15" customFormat="1" ht="15.75">
      <c r="B2536" s="45"/>
      <c r="C2536" s="45"/>
      <c r="D2536" s="46"/>
      <c r="E2536" s="46"/>
      <c r="K2536" s="47"/>
      <c r="AH2536" s="42"/>
      <c r="AI2536" s="42"/>
      <c r="AJ2536" s="42"/>
      <c r="AK2536" s="42"/>
      <c r="AL2536" s="42"/>
      <c r="AM2536" s="42"/>
      <c r="AN2536" s="42"/>
      <c r="AO2536" s="42"/>
      <c r="AP2536" s="42"/>
      <c r="AQ2536" s="42"/>
      <c r="AR2536" s="42"/>
      <c r="AS2536" s="42"/>
      <c r="AT2536" s="42"/>
      <c r="AU2536" s="41"/>
      <c r="AV2536" s="42"/>
      <c r="AZ2536" s="43"/>
      <c r="BA2536" s="43"/>
      <c r="BB2536" s="43"/>
      <c r="BC2536" s="43"/>
      <c r="BD2536" s="43"/>
    </row>
    <row r="2537" spans="2:56" s="15" customFormat="1" ht="15.75">
      <c r="B2537" s="45"/>
      <c r="C2537" s="45"/>
      <c r="D2537" s="46"/>
      <c r="E2537" s="46"/>
      <c r="K2537" s="47"/>
      <c r="AH2537" s="42"/>
      <c r="AI2537" s="42"/>
      <c r="AJ2537" s="42"/>
      <c r="AK2537" s="42"/>
      <c r="AL2537" s="42"/>
      <c r="AM2537" s="42"/>
      <c r="AN2537" s="42"/>
      <c r="AO2537" s="42"/>
      <c r="AP2537" s="42"/>
      <c r="AQ2537" s="42"/>
      <c r="AR2537" s="42"/>
      <c r="AS2537" s="42"/>
      <c r="AT2537" s="42"/>
      <c r="AU2537" s="41"/>
      <c r="AV2537" s="42"/>
      <c r="AZ2537" s="43"/>
      <c r="BA2537" s="43"/>
      <c r="BB2537" s="43"/>
      <c r="BC2537" s="43"/>
      <c r="BD2537" s="43"/>
    </row>
    <row r="2538" spans="2:56" s="15" customFormat="1" ht="15.75">
      <c r="B2538" s="45"/>
      <c r="C2538" s="45"/>
      <c r="D2538" s="46"/>
      <c r="E2538" s="46"/>
      <c r="K2538" s="47"/>
      <c r="AH2538" s="42"/>
      <c r="AI2538" s="42"/>
      <c r="AJ2538" s="42"/>
      <c r="AK2538" s="42"/>
      <c r="AL2538" s="42"/>
      <c r="AM2538" s="42"/>
      <c r="AN2538" s="42"/>
      <c r="AO2538" s="42"/>
      <c r="AP2538" s="42"/>
      <c r="AQ2538" s="42"/>
      <c r="AR2538" s="42"/>
      <c r="AS2538" s="42"/>
      <c r="AT2538" s="42"/>
      <c r="AU2538" s="41"/>
      <c r="AV2538" s="42"/>
      <c r="AZ2538" s="43"/>
      <c r="BA2538" s="43"/>
      <c r="BB2538" s="43"/>
      <c r="BC2538" s="43"/>
      <c r="BD2538" s="43"/>
    </row>
    <row r="2539" spans="2:56" s="15" customFormat="1" ht="15.75">
      <c r="B2539" s="45"/>
      <c r="C2539" s="45"/>
      <c r="D2539" s="46"/>
      <c r="E2539" s="46"/>
      <c r="K2539" s="47"/>
      <c r="AH2539" s="42"/>
      <c r="AI2539" s="42"/>
      <c r="AJ2539" s="42"/>
      <c r="AK2539" s="42"/>
      <c r="AL2539" s="42"/>
      <c r="AM2539" s="42"/>
      <c r="AN2539" s="42"/>
      <c r="AO2539" s="42"/>
      <c r="AP2539" s="42"/>
      <c r="AQ2539" s="42"/>
      <c r="AR2539" s="42"/>
      <c r="AS2539" s="42"/>
      <c r="AT2539" s="42"/>
      <c r="AU2539" s="41"/>
      <c r="AV2539" s="42"/>
      <c r="AZ2539" s="43"/>
      <c r="BA2539" s="43"/>
      <c r="BB2539" s="43"/>
      <c r="BC2539" s="43"/>
      <c r="BD2539" s="43"/>
    </row>
    <row r="2540" spans="2:56" s="15" customFormat="1" ht="15.75">
      <c r="B2540" s="45"/>
      <c r="C2540" s="45"/>
      <c r="D2540" s="46"/>
      <c r="E2540" s="46"/>
      <c r="K2540" s="47"/>
      <c r="AH2540" s="42"/>
      <c r="AI2540" s="42"/>
      <c r="AJ2540" s="42"/>
      <c r="AK2540" s="42"/>
      <c r="AL2540" s="42"/>
      <c r="AM2540" s="42"/>
      <c r="AN2540" s="42"/>
      <c r="AO2540" s="42"/>
      <c r="AP2540" s="42"/>
      <c r="AQ2540" s="42"/>
      <c r="AR2540" s="42"/>
      <c r="AS2540" s="42"/>
      <c r="AT2540" s="42"/>
      <c r="AU2540" s="41"/>
      <c r="AV2540" s="42"/>
      <c r="AZ2540" s="43"/>
      <c r="BA2540" s="43"/>
      <c r="BB2540" s="43"/>
      <c r="BC2540" s="43"/>
      <c r="BD2540" s="43"/>
    </row>
    <row r="2541" spans="2:56" s="15" customFormat="1" ht="15.75">
      <c r="B2541" s="45"/>
      <c r="C2541" s="45"/>
      <c r="D2541" s="46"/>
      <c r="E2541" s="46"/>
      <c r="K2541" s="47"/>
      <c r="AH2541" s="42"/>
      <c r="AI2541" s="42"/>
      <c r="AJ2541" s="42"/>
      <c r="AK2541" s="42"/>
      <c r="AL2541" s="42"/>
      <c r="AM2541" s="42"/>
      <c r="AN2541" s="42"/>
      <c r="AO2541" s="42"/>
      <c r="AP2541" s="42"/>
      <c r="AQ2541" s="42"/>
      <c r="AR2541" s="42"/>
      <c r="AS2541" s="42"/>
      <c r="AT2541" s="42"/>
      <c r="AU2541" s="41"/>
      <c r="AV2541" s="42"/>
      <c r="AZ2541" s="43"/>
      <c r="BA2541" s="43"/>
      <c r="BB2541" s="43"/>
      <c r="BC2541" s="43"/>
      <c r="BD2541" s="43"/>
    </row>
    <row r="2542" spans="2:56" s="15" customFormat="1" ht="15.75">
      <c r="B2542" s="45"/>
      <c r="C2542" s="45"/>
      <c r="D2542" s="46"/>
      <c r="E2542" s="46"/>
      <c r="K2542" s="47"/>
      <c r="AH2542" s="42"/>
      <c r="AI2542" s="42"/>
      <c r="AJ2542" s="42"/>
      <c r="AK2542" s="42"/>
      <c r="AL2542" s="42"/>
      <c r="AM2542" s="42"/>
      <c r="AN2542" s="42"/>
      <c r="AO2542" s="42"/>
      <c r="AP2542" s="42"/>
      <c r="AQ2542" s="42"/>
      <c r="AR2542" s="42"/>
      <c r="AS2542" s="42"/>
      <c r="AT2542" s="42"/>
      <c r="AU2542" s="41"/>
      <c r="AV2542" s="42"/>
      <c r="AZ2542" s="43"/>
      <c r="BA2542" s="43"/>
      <c r="BB2542" s="43"/>
      <c r="BC2542" s="43"/>
      <c r="BD2542" s="43"/>
    </row>
    <row r="2543" spans="2:56" s="15" customFormat="1" ht="15.75">
      <c r="B2543" s="45"/>
      <c r="C2543" s="45"/>
      <c r="D2543" s="46"/>
      <c r="E2543" s="46"/>
      <c r="K2543" s="47"/>
      <c r="AH2543" s="42"/>
      <c r="AI2543" s="42"/>
      <c r="AJ2543" s="42"/>
      <c r="AK2543" s="42"/>
      <c r="AL2543" s="42"/>
      <c r="AM2543" s="42"/>
      <c r="AN2543" s="42"/>
      <c r="AO2543" s="42"/>
      <c r="AP2543" s="42"/>
      <c r="AQ2543" s="42"/>
      <c r="AR2543" s="42"/>
      <c r="AS2543" s="42"/>
      <c r="AT2543" s="42"/>
      <c r="AU2543" s="41"/>
      <c r="AV2543" s="42"/>
      <c r="AZ2543" s="43"/>
      <c r="BA2543" s="43"/>
      <c r="BB2543" s="43"/>
      <c r="BC2543" s="43"/>
      <c r="BD2543" s="43"/>
    </row>
    <row r="2544" spans="2:56" s="15" customFormat="1" ht="15.75">
      <c r="B2544" s="45"/>
      <c r="C2544" s="45"/>
      <c r="D2544" s="46"/>
      <c r="E2544" s="46"/>
      <c r="K2544" s="47"/>
      <c r="AH2544" s="42"/>
      <c r="AI2544" s="42"/>
      <c r="AJ2544" s="42"/>
      <c r="AK2544" s="42"/>
      <c r="AL2544" s="42"/>
      <c r="AM2544" s="42"/>
      <c r="AN2544" s="42"/>
      <c r="AO2544" s="42"/>
      <c r="AP2544" s="42"/>
      <c r="AQ2544" s="42"/>
      <c r="AR2544" s="42"/>
      <c r="AS2544" s="42"/>
      <c r="AT2544" s="42"/>
      <c r="AU2544" s="41"/>
      <c r="AV2544" s="42"/>
      <c r="AZ2544" s="43"/>
      <c r="BA2544" s="43"/>
      <c r="BB2544" s="43"/>
      <c r="BC2544" s="43"/>
      <c r="BD2544" s="43"/>
    </row>
    <row r="2545" spans="2:56" s="15" customFormat="1" ht="15.75">
      <c r="B2545" s="45"/>
      <c r="C2545" s="45"/>
      <c r="D2545" s="46"/>
      <c r="E2545" s="46"/>
      <c r="K2545" s="47"/>
      <c r="AH2545" s="42"/>
      <c r="AI2545" s="42"/>
      <c r="AJ2545" s="42"/>
      <c r="AK2545" s="42"/>
      <c r="AL2545" s="42"/>
      <c r="AM2545" s="42"/>
      <c r="AN2545" s="42"/>
      <c r="AO2545" s="42"/>
      <c r="AP2545" s="42"/>
      <c r="AQ2545" s="42"/>
      <c r="AR2545" s="42"/>
      <c r="AS2545" s="42"/>
      <c r="AT2545" s="42"/>
      <c r="AU2545" s="41"/>
      <c r="AV2545" s="42"/>
      <c r="AZ2545" s="43"/>
      <c r="BA2545" s="43"/>
      <c r="BB2545" s="43"/>
      <c r="BC2545" s="43"/>
      <c r="BD2545" s="43"/>
    </row>
    <row r="2546" spans="2:56" s="15" customFormat="1" ht="15.75">
      <c r="B2546" s="45"/>
      <c r="C2546" s="45"/>
      <c r="D2546" s="46"/>
      <c r="E2546" s="46"/>
      <c r="K2546" s="47"/>
      <c r="AH2546" s="42"/>
      <c r="AI2546" s="42"/>
      <c r="AJ2546" s="42"/>
      <c r="AK2546" s="42"/>
      <c r="AL2546" s="42"/>
      <c r="AM2546" s="42"/>
      <c r="AN2546" s="42"/>
      <c r="AO2546" s="42"/>
      <c r="AP2546" s="42"/>
      <c r="AQ2546" s="42"/>
      <c r="AR2546" s="42"/>
      <c r="AS2546" s="42"/>
      <c r="AT2546" s="42"/>
      <c r="AU2546" s="41"/>
      <c r="AV2546" s="42"/>
      <c r="AZ2546" s="43"/>
      <c r="BA2546" s="43"/>
      <c r="BB2546" s="43"/>
      <c r="BC2546" s="43"/>
      <c r="BD2546" s="43"/>
    </row>
    <row r="2547" spans="2:56" s="15" customFormat="1" ht="15.75">
      <c r="B2547" s="45"/>
      <c r="C2547" s="45"/>
      <c r="D2547" s="46"/>
      <c r="E2547" s="46"/>
      <c r="K2547" s="47"/>
      <c r="AH2547" s="42"/>
      <c r="AI2547" s="42"/>
      <c r="AJ2547" s="42"/>
      <c r="AK2547" s="42"/>
      <c r="AL2547" s="42"/>
      <c r="AM2547" s="42"/>
      <c r="AN2547" s="42"/>
      <c r="AO2547" s="42"/>
      <c r="AP2547" s="42"/>
      <c r="AQ2547" s="42"/>
      <c r="AR2547" s="42"/>
      <c r="AS2547" s="42"/>
      <c r="AT2547" s="42"/>
      <c r="AU2547" s="41"/>
      <c r="AV2547" s="42"/>
      <c r="AZ2547" s="43"/>
      <c r="BA2547" s="43"/>
      <c r="BB2547" s="43"/>
      <c r="BC2547" s="43"/>
      <c r="BD2547" s="43"/>
    </row>
    <row r="2548" spans="2:56" s="15" customFormat="1" ht="15.75">
      <c r="B2548" s="45"/>
      <c r="C2548" s="45"/>
      <c r="D2548" s="46"/>
      <c r="E2548" s="46"/>
      <c r="K2548" s="47"/>
      <c r="AH2548" s="42"/>
      <c r="AI2548" s="42"/>
      <c r="AJ2548" s="42"/>
      <c r="AK2548" s="42"/>
      <c r="AL2548" s="42"/>
      <c r="AM2548" s="42"/>
      <c r="AN2548" s="42"/>
      <c r="AO2548" s="42"/>
      <c r="AP2548" s="42"/>
      <c r="AQ2548" s="42"/>
      <c r="AR2548" s="42"/>
      <c r="AS2548" s="42"/>
      <c r="AT2548" s="42"/>
      <c r="AU2548" s="41"/>
      <c r="AV2548" s="42"/>
      <c r="AZ2548" s="43"/>
      <c r="BA2548" s="43"/>
      <c r="BB2548" s="43"/>
      <c r="BC2548" s="43"/>
      <c r="BD2548" s="43"/>
    </row>
    <row r="2549" spans="2:56" s="15" customFormat="1" ht="15.75">
      <c r="B2549" s="45"/>
      <c r="C2549" s="45"/>
      <c r="D2549" s="46"/>
      <c r="E2549" s="46"/>
      <c r="K2549" s="47"/>
      <c r="AH2549" s="42"/>
      <c r="AI2549" s="42"/>
      <c r="AJ2549" s="42"/>
      <c r="AK2549" s="42"/>
      <c r="AL2549" s="42"/>
      <c r="AM2549" s="42"/>
      <c r="AN2549" s="42"/>
      <c r="AO2549" s="42"/>
      <c r="AP2549" s="42"/>
      <c r="AQ2549" s="42"/>
      <c r="AR2549" s="42"/>
      <c r="AS2549" s="42"/>
      <c r="AT2549" s="42"/>
      <c r="AU2549" s="41"/>
      <c r="AV2549" s="42"/>
      <c r="AZ2549" s="43"/>
      <c r="BA2549" s="43"/>
      <c r="BB2549" s="43"/>
      <c r="BC2549" s="43"/>
      <c r="BD2549" s="43"/>
    </row>
    <row r="2550" spans="2:56" s="15" customFormat="1" ht="15.75">
      <c r="B2550" s="45"/>
      <c r="C2550" s="45"/>
      <c r="D2550" s="46"/>
      <c r="E2550" s="46"/>
      <c r="K2550" s="47"/>
      <c r="AH2550" s="42"/>
      <c r="AI2550" s="42"/>
      <c r="AJ2550" s="42"/>
      <c r="AK2550" s="42"/>
      <c r="AL2550" s="42"/>
      <c r="AM2550" s="42"/>
      <c r="AN2550" s="42"/>
      <c r="AO2550" s="42"/>
      <c r="AP2550" s="42"/>
      <c r="AQ2550" s="42"/>
      <c r="AR2550" s="42"/>
      <c r="AS2550" s="42"/>
      <c r="AT2550" s="42"/>
      <c r="AU2550" s="41"/>
      <c r="AV2550" s="42"/>
      <c r="AZ2550" s="43"/>
      <c r="BA2550" s="43"/>
      <c r="BB2550" s="43"/>
      <c r="BC2550" s="43"/>
      <c r="BD2550" s="43"/>
    </row>
    <row r="2551" spans="2:56" s="15" customFormat="1" ht="15.75">
      <c r="B2551" s="45"/>
      <c r="C2551" s="45"/>
      <c r="D2551" s="46"/>
      <c r="E2551" s="46"/>
      <c r="K2551" s="47"/>
      <c r="AH2551" s="42"/>
      <c r="AI2551" s="42"/>
      <c r="AJ2551" s="42"/>
      <c r="AK2551" s="42"/>
      <c r="AL2551" s="42"/>
      <c r="AM2551" s="42"/>
      <c r="AN2551" s="42"/>
      <c r="AO2551" s="42"/>
      <c r="AP2551" s="42"/>
      <c r="AQ2551" s="42"/>
      <c r="AR2551" s="42"/>
      <c r="AS2551" s="42"/>
      <c r="AT2551" s="42"/>
      <c r="AU2551" s="41"/>
      <c r="AV2551" s="42"/>
      <c r="AZ2551" s="43"/>
      <c r="BA2551" s="43"/>
      <c r="BB2551" s="43"/>
      <c r="BC2551" s="43"/>
      <c r="BD2551" s="43"/>
    </row>
    <row r="2552" spans="2:56" s="15" customFormat="1" ht="15.75">
      <c r="B2552" s="45"/>
      <c r="C2552" s="45"/>
      <c r="D2552" s="46"/>
      <c r="E2552" s="46"/>
      <c r="K2552" s="47"/>
      <c r="AH2552" s="42"/>
      <c r="AI2552" s="42"/>
      <c r="AJ2552" s="42"/>
      <c r="AK2552" s="42"/>
      <c r="AL2552" s="42"/>
      <c r="AM2552" s="42"/>
      <c r="AN2552" s="42"/>
      <c r="AO2552" s="42"/>
      <c r="AP2552" s="42"/>
      <c r="AQ2552" s="42"/>
      <c r="AR2552" s="42"/>
      <c r="AS2552" s="42"/>
      <c r="AT2552" s="42"/>
      <c r="AU2552" s="41"/>
      <c r="AV2552" s="42"/>
      <c r="AZ2552" s="43"/>
      <c r="BA2552" s="43"/>
      <c r="BB2552" s="43"/>
      <c r="BC2552" s="43"/>
      <c r="BD2552" s="43"/>
    </row>
    <row r="2553" spans="2:56" s="15" customFormat="1" ht="15.75">
      <c r="B2553" s="45"/>
      <c r="C2553" s="45"/>
      <c r="D2553" s="46"/>
      <c r="E2553" s="46"/>
      <c r="K2553" s="47"/>
      <c r="AH2553" s="42"/>
      <c r="AI2553" s="42"/>
      <c r="AJ2553" s="42"/>
      <c r="AK2553" s="42"/>
      <c r="AL2553" s="42"/>
      <c r="AM2553" s="42"/>
      <c r="AN2553" s="42"/>
      <c r="AO2553" s="42"/>
      <c r="AP2553" s="42"/>
      <c r="AQ2553" s="42"/>
      <c r="AR2553" s="42"/>
      <c r="AS2553" s="42"/>
      <c r="AT2553" s="42"/>
      <c r="AU2553" s="41"/>
      <c r="AV2553" s="42"/>
      <c r="AZ2553" s="43"/>
      <c r="BA2553" s="43"/>
      <c r="BB2553" s="43"/>
      <c r="BC2553" s="43"/>
      <c r="BD2553" s="43"/>
    </row>
    <row r="2554" spans="2:56" s="15" customFormat="1" ht="15.75">
      <c r="B2554" s="45"/>
      <c r="C2554" s="45"/>
      <c r="D2554" s="46"/>
      <c r="E2554" s="46"/>
      <c r="K2554" s="47"/>
      <c r="AH2554" s="42"/>
      <c r="AI2554" s="42"/>
      <c r="AJ2554" s="42"/>
      <c r="AK2554" s="42"/>
      <c r="AL2554" s="42"/>
      <c r="AM2554" s="42"/>
      <c r="AN2554" s="42"/>
      <c r="AO2554" s="42"/>
      <c r="AP2554" s="42"/>
      <c r="AQ2554" s="42"/>
      <c r="AR2554" s="42"/>
      <c r="AS2554" s="42"/>
      <c r="AT2554" s="42"/>
      <c r="AU2554" s="41"/>
      <c r="AV2554" s="42"/>
      <c r="AZ2554" s="43"/>
      <c r="BA2554" s="43"/>
      <c r="BB2554" s="43"/>
      <c r="BC2554" s="43"/>
      <c r="BD2554" s="43"/>
    </row>
    <row r="2555" spans="2:56" s="15" customFormat="1" ht="15.75">
      <c r="B2555" s="45"/>
      <c r="C2555" s="45"/>
      <c r="D2555" s="46"/>
      <c r="E2555" s="46"/>
      <c r="K2555" s="47"/>
      <c r="AH2555" s="42"/>
      <c r="AI2555" s="42"/>
      <c r="AJ2555" s="42"/>
      <c r="AK2555" s="42"/>
      <c r="AL2555" s="42"/>
      <c r="AM2555" s="42"/>
      <c r="AN2555" s="42"/>
      <c r="AO2555" s="42"/>
      <c r="AP2555" s="42"/>
      <c r="AQ2555" s="42"/>
      <c r="AR2555" s="42"/>
      <c r="AS2555" s="42"/>
      <c r="AT2555" s="42"/>
      <c r="AU2555" s="41"/>
      <c r="AV2555" s="42"/>
      <c r="AZ2555" s="43"/>
      <c r="BA2555" s="43"/>
      <c r="BB2555" s="43"/>
      <c r="BC2555" s="43"/>
      <c r="BD2555" s="43"/>
    </row>
    <row r="2556" spans="2:56" s="15" customFormat="1" ht="15.75">
      <c r="B2556" s="45"/>
      <c r="C2556" s="45"/>
      <c r="D2556" s="46"/>
      <c r="E2556" s="46"/>
      <c r="K2556" s="47"/>
      <c r="AH2556" s="42"/>
      <c r="AI2556" s="42"/>
      <c r="AJ2556" s="42"/>
      <c r="AK2556" s="42"/>
      <c r="AL2556" s="42"/>
      <c r="AM2556" s="42"/>
      <c r="AN2556" s="42"/>
      <c r="AO2556" s="42"/>
      <c r="AP2556" s="42"/>
      <c r="AQ2556" s="42"/>
      <c r="AR2556" s="42"/>
      <c r="AS2556" s="42"/>
      <c r="AT2556" s="42"/>
      <c r="AU2556" s="41"/>
      <c r="AV2556" s="42"/>
      <c r="AZ2556" s="43"/>
      <c r="BA2556" s="43"/>
      <c r="BB2556" s="43"/>
      <c r="BC2556" s="43"/>
      <c r="BD2556" s="43"/>
    </row>
    <row r="2557" spans="2:56" s="15" customFormat="1" ht="15.75">
      <c r="B2557" s="45"/>
      <c r="C2557" s="45"/>
      <c r="D2557" s="46"/>
      <c r="E2557" s="46"/>
      <c r="K2557" s="47"/>
      <c r="AH2557" s="42"/>
      <c r="AI2557" s="42"/>
      <c r="AJ2557" s="42"/>
      <c r="AK2557" s="42"/>
      <c r="AL2557" s="42"/>
      <c r="AM2557" s="42"/>
      <c r="AN2557" s="42"/>
      <c r="AO2557" s="42"/>
      <c r="AP2557" s="42"/>
      <c r="AQ2557" s="42"/>
      <c r="AR2557" s="42"/>
      <c r="AS2557" s="42"/>
      <c r="AT2557" s="42"/>
      <c r="AU2557" s="41"/>
      <c r="AV2557" s="42"/>
      <c r="AZ2557" s="43"/>
      <c r="BA2557" s="43"/>
      <c r="BB2557" s="43"/>
      <c r="BC2557" s="43"/>
      <c r="BD2557" s="43"/>
    </row>
    <row r="2558" spans="2:56" s="15" customFormat="1" ht="15.75">
      <c r="B2558" s="45"/>
      <c r="C2558" s="45"/>
      <c r="D2558" s="46"/>
      <c r="E2558" s="46"/>
      <c r="K2558" s="47"/>
      <c r="AH2558" s="42"/>
      <c r="AI2558" s="42"/>
      <c r="AJ2558" s="42"/>
      <c r="AK2558" s="42"/>
      <c r="AL2558" s="42"/>
      <c r="AM2558" s="42"/>
      <c r="AN2558" s="42"/>
      <c r="AO2558" s="42"/>
      <c r="AP2558" s="42"/>
      <c r="AQ2558" s="42"/>
      <c r="AR2558" s="42"/>
      <c r="AS2558" s="42"/>
      <c r="AT2558" s="42"/>
      <c r="AU2558" s="41"/>
      <c r="AV2558" s="42"/>
      <c r="AZ2558" s="43"/>
      <c r="BA2558" s="43"/>
      <c r="BB2558" s="43"/>
      <c r="BC2558" s="43"/>
      <c r="BD2558" s="43"/>
    </row>
    <row r="2559" spans="2:56" s="15" customFormat="1" ht="15.75">
      <c r="B2559" s="45"/>
      <c r="C2559" s="45"/>
      <c r="D2559" s="46"/>
      <c r="E2559" s="46"/>
      <c r="K2559" s="47"/>
      <c r="AH2559" s="42"/>
      <c r="AI2559" s="42"/>
      <c r="AJ2559" s="42"/>
      <c r="AK2559" s="42"/>
      <c r="AL2559" s="42"/>
      <c r="AM2559" s="42"/>
      <c r="AN2559" s="42"/>
      <c r="AO2559" s="42"/>
      <c r="AP2559" s="42"/>
      <c r="AQ2559" s="42"/>
      <c r="AR2559" s="42"/>
      <c r="AS2559" s="42"/>
      <c r="AT2559" s="42"/>
      <c r="AU2559" s="41"/>
      <c r="AV2559" s="42"/>
      <c r="AZ2559" s="43"/>
      <c r="BA2559" s="43"/>
      <c r="BB2559" s="43"/>
      <c r="BC2559" s="43"/>
      <c r="BD2559" s="43"/>
    </row>
    <row r="2560" spans="2:56" s="15" customFormat="1" ht="15.75">
      <c r="B2560" s="45"/>
      <c r="C2560" s="45"/>
      <c r="D2560" s="46"/>
      <c r="E2560" s="46"/>
      <c r="K2560" s="47"/>
      <c r="AH2560" s="42"/>
      <c r="AI2560" s="42"/>
      <c r="AJ2560" s="42"/>
      <c r="AK2560" s="42"/>
      <c r="AL2560" s="42"/>
      <c r="AM2560" s="42"/>
      <c r="AN2560" s="42"/>
      <c r="AO2560" s="42"/>
      <c r="AP2560" s="42"/>
      <c r="AQ2560" s="42"/>
      <c r="AR2560" s="42"/>
      <c r="AS2560" s="42"/>
      <c r="AT2560" s="42"/>
      <c r="AU2560" s="41"/>
      <c r="AV2560" s="42"/>
      <c r="AZ2560" s="43"/>
      <c r="BA2560" s="43"/>
      <c r="BB2560" s="43"/>
      <c r="BC2560" s="43"/>
      <c r="BD2560" s="43"/>
    </row>
    <row r="2561" spans="2:56" s="15" customFormat="1" ht="15.75">
      <c r="B2561" s="45"/>
      <c r="C2561" s="45"/>
      <c r="D2561" s="46"/>
      <c r="E2561" s="46"/>
      <c r="K2561" s="47"/>
      <c r="AH2561" s="42"/>
      <c r="AI2561" s="42"/>
      <c r="AJ2561" s="42"/>
      <c r="AK2561" s="42"/>
      <c r="AL2561" s="42"/>
      <c r="AM2561" s="42"/>
      <c r="AN2561" s="42"/>
      <c r="AO2561" s="42"/>
      <c r="AP2561" s="42"/>
      <c r="AQ2561" s="42"/>
      <c r="AR2561" s="42"/>
      <c r="AS2561" s="42"/>
      <c r="AT2561" s="42"/>
      <c r="AU2561" s="41"/>
      <c r="AV2561" s="42"/>
      <c r="AZ2561" s="43"/>
      <c r="BA2561" s="43"/>
      <c r="BB2561" s="43"/>
      <c r="BC2561" s="43"/>
      <c r="BD2561" s="43"/>
    </row>
    <row r="2562" spans="2:56" s="15" customFormat="1" ht="15.75">
      <c r="B2562" s="45"/>
      <c r="C2562" s="45"/>
      <c r="D2562" s="46"/>
      <c r="E2562" s="46"/>
      <c r="K2562" s="47"/>
      <c r="AH2562" s="42"/>
      <c r="AI2562" s="42"/>
      <c r="AJ2562" s="42"/>
      <c r="AK2562" s="42"/>
      <c r="AL2562" s="42"/>
      <c r="AM2562" s="42"/>
      <c r="AN2562" s="42"/>
      <c r="AO2562" s="42"/>
      <c r="AP2562" s="42"/>
      <c r="AQ2562" s="42"/>
      <c r="AR2562" s="42"/>
      <c r="AS2562" s="42"/>
      <c r="AT2562" s="42"/>
      <c r="AU2562" s="41"/>
      <c r="AV2562" s="42"/>
      <c r="AZ2562" s="43"/>
      <c r="BA2562" s="43"/>
      <c r="BB2562" s="43"/>
      <c r="BC2562" s="43"/>
      <c r="BD2562" s="43"/>
    </row>
    <row r="2563" spans="2:56" s="15" customFormat="1" ht="15.75">
      <c r="B2563" s="45"/>
      <c r="C2563" s="45"/>
      <c r="D2563" s="46"/>
      <c r="E2563" s="46"/>
      <c r="K2563" s="47"/>
      <c r="AH2563" s="42"/>
      <c r="AI2563" s="42"/>
      <c r="AJ2563" s="42"/>
      <c r="AK2563" s="42"/>
      <c r="AL2563" s="42"/>
      <c r="AM2563" s="42"/>
      <c r="AN2563" s="42"/>
      <c r="AO2563" s="42"/>
      <c r="AP2563" s="42"/>
      <c r="AQ2563" s="42"/>
      <c r="AR2563" s="42"/>
      <c r="AS2563" s="42"/>
      <c r="AT2563" s="42"/>
      <c r="AU2563" s="41"/>
      <c r="AV2563" s="42"/>
      <c r="AZ2563" s="43"/>
      <c r="BA2563" s="43"/>
      <c r="BB2563" s="43"/>
      <c r="BC2563" s="43"/>
      <c r="BD2563" s="43"/>
    </row>
    <row r="2564" spans="2:56" s="15" customFormat="1" ht="15.75">
      <c r="B2564" s="45"/>
      <c r="C2564" s="45"/>
      <c r="D2564" s="46"/>
      <c r="E2564" s="46"/>
      <c r="K2564" s="47"/>
      <c r="AH2564" s="42"/>
      <c r="AI2564" s="42"/>
      <c r="AJ2564" s="42"/>
      <c r="AK2564" s="42"/>
      <c r="AL2564" s="42"/>
      <c r="AM2564" s="42"/>
      <c r="AN2564" s="42"/>
      <c r="AO2564" s="42"/>
      <c r="AP2564" s="42"/>
      <c r="AQ2564" s="42"/>
      <c r="AR2564" s="42"/>
      <c r="AS2564" s="42"/>
      <c r="AT2564" s="42"/>
      <c r="AU2564" s="41"/>
      <c r="AV2564" s="42"/>
      <c r="AZ2564" s="43"/>
      <c r="BA2564" s="43"/>
      <c r="BB2564" s="43"/>
      <c r="BC2564" s="43"/>
      <c r="BD2564" s="43"/>
    </row>
    <row r="2565" spans="2:56" s="15" customFormat="1" ht="15.75">
      <c r="B2565" s="45"/>
      <c r="C2565" s="45"/>
      <c r="D2565" s="46"/>
      <c r="E2565" s="46"/>
      <c r="K2565" s="47"/>
      <c r="AH2565" s="42"/>
      <c r="AI2565" s="42"/>
      <c r="AJ2565" s="42"/>
      <c r="AK2565" s="42"/>
      <c r="AL2565" s="42"/>
      <c r="AM2565" s="42"/>
      <c r="AN2565" s="42"/>
      <c r="AO2565" s="42"/>
      <c r="AP2565" s="42"/>
      <c r="AQ2565" s="42"/>
      <c r="AR2565" s="42"/>
      <c r="AS2565" s="42"/>
      <c r="AT2565" s="42"/>
      <c r="AU2565" s="41"/>
      <c r="AV2565" s="42"/>
      <c r="AZ2565" s="43"/>
      <c r="BA2565" s="43"/>
      <c r="BB2565" s="43"/>
      <c r="BC2565" s="43"/>
      <c r="BD2565" s="43"/>
    </row>
    <row r="2566" spans="2:56" s="15" customFormat="1" ht="15.75">
      <c r="B2566" s="45"/>
      <c r="C2566" s="45"/>
      <c r="D2566" s="46"/>
      <c r="E2566" s="46"/>
      <c r="K2566" s="47"/>
      <c r="AH2566" s="42"/>
      <c r="AI2566" s="42"/>
      <c r="AJ2566" s="42"/>
      <c r="AK2566" s="42"/>
      <c r="AL2566" s="42"/>
      <c r="AM2566" s="42"/>
      <c r="AN2566" s="42"/>
      <c r="AO2566" s="42"/>
      <c r="AP2566" s="42"/>
      <c r="AQ2566" s="42"/>
      <c r="AR2566" s="42"/>
      <c r="AS2566" s="42"/>
      <c r="AT2566" s="42"/>
      <c r="AU2566" s="41"/>
      <c r="AV2566" s="42"/>
      <c r="AZ2566" s="43"/>
      <c r="BA2566" s="43"/>
      <c r="BB2566" s="43"/>
      <c r="BC2566" s="43"/>
      <c r="BD2566" s="43"/>
    </row>
    <row r="2567" spans="2:56" s="15" customFormat="1" ht="15.75">
      <c r="B2567" s="45"/>
      <c r="C2567" s="45"/>
      <c r="D2567" s="46"/>
      <c r="E2567" s="46"/>
      <c r="K2567" s="47"/>
      <c r="AH2567" s="42"/>
      <c r="AI2567" s="42"/>
      <c r="AJ2567" s="42"/>
      <c r="AK2567" s="42"/>
      <c r="AL2567" s="42"/>
      <c r="AM2567" s="42"/>
      <c r="AN2567" s="42"/>
      <c r="AO2567" s="42"/>
      <c r="AP2567" s="42"/>
      <c r="AQ2567" s="42"/>
      <c r="AR2567" s="42"/>
      <c r="AS2567" s="42"/>
      <c r="AT2567" s="42"/>
      <c r="AU2567" s="41"/>
      <c r="AV2567" s="42"/>
      <c r="AZ2567" s="43"/>
      <c r="BA2567" s="43"/>
      <c r="BB2567" s="43"/>
      <c r="BC2567" s="43"/>
      <c r="BD2567" s="43"/>
    </row>
    <row r="2568" spans="2:56" s="15" customFormat="1" ht="15.75">
      <c r="B2568" s="45"/>
      <c r="C2568" s="45"/>
      <c r="D2568" s="46"/>
      <c r="E2568" s="46"/>
      <c r="K2568" s="47"/>
      <c r="AH2568" s="42"/>
      <c r="AI2568" s="42"/>
      <c r="AJ2568" s="42"/>
      <c r="AK2568" s="42"/>
      <c r="AL2568" s="42"/>
      <c r="AM2568" s="42"/>
      <c r="AN2568" s="42"/>
      <c r="AO2568" s="42"/>
      <c r="AP2568" s="42"/>
      <c r="AQ2568" s="42"/>
      <c r="AR2568" s="42"/>
      <c r="AS2568" s="42"/>
      <c r="AT2568" s="42"/>
      <c r="AU2568" s="41"/>
      <c r="AV2568" s="42"/>
      <c r="AZ2568" s="43"/>
      <c r="BA2568" s="43"/>
      <c r="BB2568" s="43"/>
      <c r="BC2568" s="43"/>
      <c r="BD2568" s="43"/>
    </row>
    <row r="2569" spans="2:56" s="15" customFormat="1" ht="15.75">
      <c r="B2569" s="45"/>
      <c r="C2569" s="45"/>
      <c r="D2569" s="46"/>
      <c r="E2569" s="46"/>
      <c r="K2569" s="47"/>
      <c r="AH2569" s="42"/>
      <c r="AI2569" s="42"/>
      <c r="AJ2569" s="42"/>
      <c r="AK2569" s="42"/>
      <c r="AL2569" s="42"/>
      <c r="AM2569" s="42"/>
      <c r="AN2569" s="42"/>
      <c r="AO2569" s="42"/>
      <c r="AP2569" s="42"/>
      <c r="AQ2569" s="42"/>
      <c r="AR2569" s="42"/>
      <c r="AS2569" s="42"/>
      <c r="AT2569" s="42"/>
      <c r="AU2569" s="41"/>
      <c r="AV2569" s="42"/>
      <c r="AZ2569" s="43"/>
      <c r="BA2569" s="43"/>
      <c r="BB2569" s="43"/>
      <c r="BC2569" s="43"/>
      <c r="BD2569" s="43"/>
    </row>
    <row r="2570" spans="2:56" s="15" customFormat="1" ht="15.75">
      <c r="B2570" s="45"/>
      <c r="C2570" s="45"/>
      <c r="D2570" s="46"/>
      <c r="E2570" s="46"/>
      <c r="K2570" s="47"/>
      <c r="AH2570" s="42"/>
      <c r="AI2570" s="42"/>
      <c r="AJ2570" s="42"/>
      <c r="AK2570" s="42"/>
      <c r="AL2570" s="42"/>
      <c r="AM2570" s="42"/>
      <c r="AN2570" s="42"/>
      <c r="AO2570" s="42"/>
      <c r="AP2570" s="42"/>
      <c r="AQ2570" s="42"/>
      <c r="AR2570" s="42"/>
      <c r="AS2570" s="42"/>
      <c r="AT2570" s="42"/>
      <c r="AU2570" s="41"/>
      <c r="AV2570" s="42"/>
      <c r="AZ2570" s="43"/>
      <c r="BA2570" s="43"/>
      <c r="BB2570" s="43"/>
      <c r="BC2570" s="43"/>
      <c r="BD2570" s="43"/>
    </row>
    <row r="2571" spans="2:56" s="15" customFormat="1" ht="15.75">
      <c r="B2571" s="45"/>
      <c r="C2571" s="45"/>
      <c r="D2571" s="46"/>
      <c r="E2571" s="46"/>
      <c r="K2571" s="47"/>
      <c r="AH2571" s="42"/>
      <c r="AI2571" s="42"/>
      <c r="AJ2571" s="42"/>
      <c r="AK2571" s="42"/>
      <c r="AL2571" s="42"/>
      <c r="AM2571" s="42"/>
      <c r="AN2571" s="42"/>
      <c r="AO2571" s="42"/>
      <c r="AP2571" s="42"/>
      <c r="AQ2571" s="42"/>
      <c r="AR2571" s="42"/>
      <c r="AS2571" s="42"/>
      <c r="AT2571" s="42"/>
      <c r="AU2571" s="41"/>
      <c r="AV2571" s="42"/>
      <c r="AZ2571" s="43"/>
      <c r="BA2571" s="43"/>
      <c r="BB2571" s="43"/>
      <c r="BC2571" s="43"/>
      <c r="BD2571" s="43"/>
    </row>
    <row r="2572" spans="2:56" s="15" customFormat="1" ht="15.75">
      <c r="B2572" s="45"/>
      <c r="C2572" s="45"/>
      <c r="D2572" s="46"/>
      <c r="E2572" s="46"/>
      <c r="K2572" s="47"/>
      <c r="AH2572" s="42"/>
      <c r="AI2572" s="42"/>
      <c r="AJ2572" s="42"/>
      <c r="AK2572" s="42"/>
      <c r="AL2572" s="42"/>
      <c r="AM2572" s="42"/>
      <c r="AN2572" s="42"/>
      <c r="AO2572" s="42"/>
      <c r="AP2572" s="42"/>
      <c r="AQ2572" s="42"/>
      <c r="AR2572" s="42"/>
      <c r="AS2572" s="42"/>
      <c r="AT2572" s="42"/>
      <c r="AU2572" s="41"/>
      <c r="AV2572" s="42"/>
      <c r="AZ2572" s="43"/>
      <c r="BA2572" s="43"/>
      <c r="BB2572" s="43"/>
      <c r="BC2572" s="43"/>
      <c r="BD2572" s="43"/>
    </row>
    <row r="2573" spans="2:56" s="15" customFormat="1" ht="15.75">
      <c r="B2573" s="45"/>
      <c r="C2573" s="45"/>
      <c r="D2573" s="46"/>
      <c r="E2573" s="46"/>
      <c r="K2573" s="47"/>
      <c r="AH2573" s="42"/>
      <c r="AI2573" s="42"/>
      <c r="AJ2573" s="42"/>
      <c r="AK2573" s="42"/>
      <c r="AL2573" s="42"/>
      <c r="AM2573" s="42"/>
      <c r="AN2573" s="42"/>
      <c r="AO2573" s="42"/>
      <c r="AP2573" s="42"/>
      <c r="AQ2573" s="42"/>
      <c r="AR2573" s="42"/>
      <c r="AS2573" s="42"/>
      <c r="AT2573" s="42"/>
      <c r="AU2573" s="41"/>
      <c r="AV2573" s="42"/>
      <c r="AZ2573" s="43"/>
      <c r="BA2573" s="43"/>
      <c r="BB2573" s="43"/>
      <c r="BC2573" s="43"/>
      <c r="BD2573" s="43"/>
    </row>
    <row r="2574" spans="2:56" s="15" customFormat="1" ht="15.75">
      <c r="B2574" s="45"/>
      <c r="C2574" s="45"/>
      <c r="D2574" s="46"/>
      <c r="E2574" s="46"/>
      <c r="K2574" s="47"/>
      <c r="AH2574" s="42"/>
      <c r="AI2574" s="42"/>
      <c r="AJ2574" s="42"/>
      <c r="AK2574" s="42"/>
      <c r="AL2574" s="42"/>
      <c r="AM2574" s="42"/>
      <c r="AN2574" s="42"/>
      <c r="AO2574" s="42"/>
      <c r="AP2574" s="42"/>
      <c r="AQ2574" s="42"/>
      <c r="AR2574" s="42"/>
      <c r="AS2574" s="42"/>
      <c r="AT2574" s="42"/>
      <c r="AU2574" s="41"/>
      <c r="AV2574" s="42"/>
      <c r="AZ2574" s="43"/>
      <c r="BA2574" s="43"/>
      <c r="BB2574" s="43"/>
      <c r="BC2574" s="43"/>
      <c r="BD2574" s="43"/>
    </row>
    <row r="2575" spans="2:56" s="15" customFormat="1" ht="15.75">
      <c r="B2575" s="45"/>
      <c r="C2575" s="45"/>
      <c r="D2575" s="46"/>
      <c r="E2575" s="46"/>
      <c r="K2575" s="47"/>
      <c r="AH2575" s="42"/>
      <c r="AI2575" s="42"/>
      <c r="AJ2575" s="42"/>
      <c r="AK2575" s="42"/>
      <c r="AL2575" s="42"/>
      <c r="AM2575" s="42"/>
      <c r="AN2575" s="42"/>
      <c r="AO2575" s="42"/>
      <c r="AP2575" s="42"/>
      <c r="AQ2575" s="42"/>
      <c r="AR2575" s="42"/>
      <c r="AS2575" s="42"/>
      <c r="AT2575" s="42"/>
      <c r="AU2575" s="41"/>
      <c r="AV2575" s="42"/>
      <c r="AZ2575" s="43"/>
      <c r="BA2575" s="43"/>
      <c r="BB2575" s="43"/>
      <c r="BC2575" s="43"/>
      <c r="BD2575" s="43"/>
    </row>
    <row r="2576" spans="2:56" s="15" customFormat="1" ht="15.75">
      <c r="B2576" s="45"/>
      <c r="C2576" s="45"/>
      <c r="D2576" s="46"/>
      <c r="E2576" s="46"/>
      <c r="K2576" s="47"/>
      <c r="AH2576" s="42"/>
      <c r="AI2576" s="42"/>
      <c r="AJ2576" s="42"/>
      <c r="AK2576" s="42"/>
      <c r="AL2576" s="42"/>
      <c r="AM2576" s="42"/>
      <c r="AN2576" s="42"/>
      <c r="AO2576" s="42"/>
      <c r="AP2576" s="42"/>
      <c r="AQ2576" s="42"/>
      <c r="AR2576" s="42"/>
      <c r="AS2576" s="42"/>
      <c r="AT2576" s="42"/>
      <c r="AU2576" s="41"/>
      <c r="AV2576" s="42"/>
      <c r="AZ2576" s="43"/>
      <c r="BA2576" s="43"/>
      <c r="BB2576" s="43"/>
      <c r="BC2576" s="43"/>
      <c r="BD2576" s="43"/>
    </row>
    <row r="2577" spans="2:56" s="15" customFormat="1" ht="15.75">
      <c r="B2577" s="45"/>
      <c r="C2577" s="45"/>
      <c r="D2577" s="46"/>
      <c r="E2577" s="46"/>
      <c r="K2577" s="47"/>
      <c r="AH2577" s="42"/>
      <c r="AI2577" s="42"/>
      <c r="AJ2577" s="42"/>
      <c r="AK2577" s="42"/>
      <c r="AL2577" s="42"/>
      <c r="AM2577" s="42"/>
      <c r="AN2577" s="42"/>
      <c r="AO2577" s="42"/>
      <c r="AP2577" s="42"/>
      <c r="AQ2577" s="42"/>
      <c r="AR2577" s="42"/>
      <c r="AS2577" s="42"/>
      <c r="AT2577" s="42"/>
      <c r="AU2577" s="41"/>
      <c r="AV2577" s="42"/>
      <c r="AZ2577" s="43"/>
      <c r="BA2577" s="43"/>
      <c r="BB2577" s="43"/>
      <c r="BC2577" s="43"/>
      <c r="BD2577" s="43"/>
    </row>
    <row r="2578" spans="2:56" s="15" customFormat="1" ht="15.75">
      <c r="B2578" s="45"/>
      <c r="C2578" s="45"/>
      <c r="D2578" s="46"/>
      <c r="E2578" s="46"/>
      <c r="K2578" s="47"/>
      <c r="AH2578" s="42"/>
      <c r="AI2578" s="42"/>
      <c r="AJ2578" s="42"/>
      <c r="AK2578" s="42"/>
      <c r="AL2578" s="42"/>
      <c r="AM2578" s="42"/>
      <c r="AN2578" s="42"/>
      <c r="AO2578" s="42"/>
      <c r="AP2578" s="42"/>
      <c r="AQ2578" s="42"/>
      <c r="AR2578" s="42"/>
      <c r="AS2578" s="42"/>
      <c r="AT2578" s="42"/>
      <c r="AU2578" s="41"/>
      <c r="AV2578" s="42"/>
      <c r="AZ2578" s="43"/>
      <c r="BA2578" s="43"/>
      <c r="BB2578" s="43"/>
      <c r="BC2578" s="43"/>
      <c r="BD2578" s="43"/>
    </row>
    <row r="2579" spans="2:56" s="15" customFormat="1" ht="15.75">
      <c r="B2579" s="45"/>
      <c r="C2579" s="45"/>
      <c r="D2579" s="46"/>
      <c r="E2579" s="46"/>
      <c r="K2579" s="47"/>
      <c r="AH2579" s="42"/>
      <c r="AI2579" s="42"/>
      <c r="AJ2579" s="42"/>
      <c r="AK2579" s="42"/>
      <c r="AL2579" s="42"/>
      <c r="AM2579" s="42"/>
      <c r="AN2579" s="42"/>
      <c r="AO2579" s="42"/>
      <c r="AP2579" s="42"/>
      <c r="AQ2579" s="42"/>
      <c r="AR2579" s="42"/>
      <c r="AS2579" s="42"/>
      <c r="AT2579" s="42"/>
      <c r="AU2579" s="41"/>
      <c r="AV2579" s="42"/>
      <c r="AZ2579" s="43"/>
      <c r="BA2579" s="43"/>
      <c r="BB2579" s="43"/>
      <c r="BC2579" s="43"/>
      <c r="BD2579" s="43"/>
    </row>
    <row r="2580" spans="2:56" s="15" customFormat="1" ht="15.75">
      <c r="B2580" s="45"/>
      <c r="C2580" s="45"/>
      <c r="D2580" s="46"/>
      <c r="E2580" s="46"/>
      <c r="K2580" s="47"/>
      <c r="AH2580" s="42"/>
      <c r="AI2580" s="42"/>
      <c r="AJ2580" s="42"/>
      <c r="AK2580" s="42"/>
      <c r="AL2580" s="42"/>
      <c r="AM2580" s="42"/>
      <c r="AN2580" s="42"/>
      <c r="AO2580" s="42"/>
      <c r="AP2580" s="42"/>
      <c r="AQ2580" s="42"/>
      <c r="AR2580" s="42"/>
      <c r="AS2580" s="42"/>
      <c r="AT2580" s="42"/>
      <c r="AU2580" s="41"/>
      <c r="AV2580" s="42"/>
      <c r="AZ2580" s="43"/>
      <c r="BA2580" s="43"/>
      <c r="BB2580" s="43"/>
      <c r="BC2580" s="43"/>
      <c r="BD2580" s="43"/>
    </row>
    <row r="2581" spans="2:56" s="15" customFormat="1" ht="15.75">
      <c r="B2581" s="45"/>
      <c r="C2581" s="45"/>
      <c r="D2581" s="46"/>
      <c r="E2581" s="46"/>
      <c r="K2581" s="47"/>
      <c r="AH2581" s="42"/>
      <c r="AI2581" s="42"/>
      <c r="AJ2581" s="42"/>
      <c r="AK2581" s="42"/>
      <c r="AL2581" s="42"/>
      <c r="AM2581" s="42"/>
      <c r="AN2581" s="42"/>
      <c r="AO2581" s="42"/>
      <c r="AP2581" s="42"/>
      <c r="AQ2581" s="42"/>
      <c r="AR2581" s="42"/>
      <c r="AS2581" s="42"/>
      <c r="AT2581" s="42"/>
      <c r="AU2581" s="41"/>
      <c r="AV2581" s="42"/>
      <c r="AZ2581" s="43"/>
      <c r="BA2581" s="43"/>
      <c r="BB2581" s="43"/>
      <c r="BC2581" s="43"/>
      <c r="BD2581" s="43"/>
    </row>
    <row r="2582" spans="2:56" s="15" customFormat="1" ht="15.75">
      <c r="B2582" s="45"/>
      <c r="C2582" s="45"/>
      <c r="D2582" s="46"/>
      <c r="E2582" s="46"/>
      <c r="K2582" s="47"/>
      <c r="AH2582" s="42"/>
      <c r="AI2582" s="42"/>
      <c r="AJ2582" s="42"/>
      <c r="AK2582" s="42"/>
      <c r="AL2582" s="42"/>
      <c r="AM2582" s="42"/>
      <c r="AN2582" s="42"/>
      <c r="AO2582" s="42"/>
      <c r="AP2582" s="42"/>
      <c r="AQ2582" s="42"/>
      <c r="AR2582" s="42"/>
      <c r="AS2582" s="42"/>
      <c r="AT2582" s="42"/>
      <c r="AU2582" s="41"/>
      <c r="AV2582" s="42"/>
      <c r="AZ2582" s="43"/>
      <c r="BA2582" s="43"/>
      <c r="BB2582" s="43"/>
      <c r="BC2582" s="43"/>
      <c r="BD2582" s="43"/>
    </row>
    <row r="2583" spans="2:56" s="15" customFormat="1" ht="15.75">
      <c r="B2583" s="45"/>
      <c r="C2583" s="45"/>
      <c r="D2583" s="46"/>
      <c r="E2583" s="46"/>
      <c r="K2583" s="47"/>
      <c r="AH2583" s="42"/>
      <c r="AI2583" s="42"/>
      <c r="AJ2583" s="42"/>
      <c r="AK2583" s="42"/>
      <c r="AL2583" s="42"/>
      <c r="AM2583" s="42"/>
      <c r="AN2583" s="42"/>
      <c r="AO2583" s="42"/>
      <c r="AP2583" s="42"/>
      <c r="AQ2583" s="42"/>
      <c r="AR2583" s="42"/>
      <c r="AS2583" s="42"/>
      <c r="AT2583" s="42"/>
      <c r="AU2583" s="41"/>
      <c r="AV2583" s="42"/>
      <c r="AZ2583" s="43"/>
      <c r="BA2583" s="43"/>
      <c r="BB2583" s="43"/>
      <c r="BC2583" s="43"/>
      <c r="BD2583" s="43"/>
    </row>
    <row r="2584" spans="2:56" s="15" customFormat="1" ht="15.75">
      <c r="B2584" s="45"/>
      <c r="C2584" s="45"/>
      <c r="D2584" s="46"/>
      <c r="E2584" s="46"/>
      <c r="K2584" s="47"/>
      <c r="AH2584" s="42"/>
      <c r="AI2584" s="42"/>
      <c r="AJ2584" s="42"/>
      <c r="AK2584" s="42"/>
      <c r="AL2584" s="42"/>
      <c r="AM2584" s="42"/>
      <c r="AN2584" s="42"/>
      <c r="AO2584" s="42"/>
      <c r="AP2584" s="42"/>
      <c r="AQ2584" s="42"/>
      <c r="AR2584" s="42"/>
      <c r="AS2584" s="42"/>
      <c r="AT2584" s="42"/>
      <c r="AU2584" s="41"/>
      <c r="AV2584" s="42"/>
      <c r="AZ2584" s="43"/>
      <c r="BA2584" s="43"/>
      <c r="BB2584" s="43"/>
      <c r="BC2584" s="43"/>
      <c r="BD2584" s="43"/>
    </row>
    <row r="2585" spans="2:56" s="15" customFormat="1" ht="15.75">
      <c r="B2585" s="45"/>
      <c r="C2585" s="45"/>
      <c r="D2585" s="46"/>
      <c r="E2585" s="46"/>
      <c r="K2585" s="47"/>
      <c r="AH2585" s="42"/>
      <c r="AI2585" s="42"/>
      <c r="AJ2585" s="42"/>
      <c r="AK2585" s="42"/>
      <c r="AL2585" s="42"/>
      <c r="AM2585" s="42"/>
      <c r="AN2585" s="42"/>
      <c r="AO2585" s="42"/>
      <c r="AP2585" s="42"/>
      <c r="AQ2585" s="42"/>
      <c r="AR2585" s="42"/>
      <c r="AS2585" s="42"/>
      <c r="AT2585" s="42"/>
      <c r="AU2585" s="41"/>
      <c r="AV2585" s="42"/>
      <c r="AZ2585" s="43"/>
      <c r="BA2585" s="43"/>
      <c r="BB2585" s="43"/>
      <c r="BC2585" s="43"/>
      <c r="BD2585" s="43"/>
    </row>
    <row r="2586" spans="2:56" s="15" customFormat="1" ht="15.75">
      <c r="B2586" s="45"/>
      <c r="C2586" s="45"/>
      <c r="D2586" s="46"/>
      <c r="E2586" s="46"/>
      <c r="K2586" s="47"/>
      <c r="AH2586" s="42"/>
      <c r="AI2586" s="42"/>
      <c r="AJ2586" s="42"/>
      <c r="AK2586" s="42"/>
      <c r="AL2586" s="42"/>
      <c r="AM2586" s="42"/>
      <c r="AN2586" s="42"/>
      <c r="AO2586" s="42"/>
      <c r="AP2586" s="42"/>
      <c r="AQ2586" s="42"/>
      <c r="AR2586" s="42"/>
      <c r="AS2586" s="42"/>
      <c r="AT2586" s="42"/>
      <c r="AU2586" s="41"/>
      <c r="AV2586" s="42"/>
      <c r="AZ2586" s="43"/>
      <c r="BA2586" s="43"/>
      <c r="BB2586" s="43"/>
      <c r="BC2586" s="43"/>
      <c r="BD2586" s="43"/>
    </row>
    <row r="2587" spans="2:56" s="15" customFormat="1" ht="15.75">
      <c r="B2587" s="45"/>
      <c r="C2587" s="45"/>
      <c r="D2587" s="46"/>
      <c r="E2587" s="46"/>
      <c r="K2587" s="47"/>
      <c r="AH2587" s="42"/>
      <c r="AI2587" s="42"/>
      <c r="AJ2587" s="42"/>
      <c r="AK2587" s="42"/>
      <c r="AL2587" s="42"/>
      <c r="AM2587" s="42"/>
      <c r="AN2587" s="42"/>
      <c r="AO2587" s="42"/>
      <c r="AP2587" s="42"/>
      <c r="AQ2587" s="42"/>
      <c r="AR2587" s="42"/>
      <c r="AS2587" s="42"/>
      <c r="AT2587" s="42"/>
      <c r="AU2587" s="41"/>
      <c r="AV2587" s="42"/>
      <c r="AZ2587" s="43"/>
      <c r="BA2587" s="43"/>
      <c r="BB2587" s="43"/>
      <c r="BC2587" s="43"/>
      <c r="BD2587" s="43"/>
    </row>
    <row r="2588" spans="2:56" s="15" customFormat="1" ht="15.75">
      <c r="B2588" s="45"/>
      <c r="C2588" s="45"/>
      <c r="D2588" s="46"/>
      <c r="E2588" s="46"/>
      <c r="K2588" s="47"/>
      <c r="AH2588" s="42"/>
      <c r="AI2588" s="42"/>
      <c r="AJ2588" s="42"/>
      <c r="AK2588" s="42"/>
      <c r="AL2588" s="42"/>
      <c r="AM2588" s="42"/>
      <c r="AN2588" s="42"/>
      <c r="AO2588" s="42"/>
      <c r="AP2588" s="42"/>
      <c r="AQ2588" s="42"/>
      <c r="AR2588" s="42"/>
      <c r="AS2588" s="42"/>
      <c r="AT2588" s="42"/>
      <c r="AU2588" s="41"/>
      <c r="AV2588" s="42"/>
      <c r="AZ2588" s="43"/>
      <c r="BA2588" s="43"/>
      <c r="BB2588" s="43"/>
      <c r="BC2588" s="43"/>
      <c r="BD2588" s="43"/>
    </row>
    <row r="2589" spans="2:56" s="15" customFormat="1" ht="15.75">
      <c r="B2589" s="45"/>
      <c r="C2589" s="45"/>
      <c r="D2589" s="46"/>
      <c r="E2589" s="46"/>
      <c r="K2589" s="47"/>
      <c r="AH2589" s="42"/>
      <c r="AI2589" s="42"/>
      <c r="AJ2589" s="42"/>
      <c r="AK2589" s="42"/>
      <c r="AL2589" s="42"/>
      <c r="AM2589" s="42"/>
      <c r="AN2589" s="42"/>
      <c r="AO2589" s="42"/>
      <c r="AP2589" s="42"/>
      <c r="AQ2589" s="42"/>
      <c r="AR2589" s="42"/>
      <c r="AS2589" s="42"/>
      <c r="AT2589" s="42"/>
      <c r="AU2589" s="41"/>
      <c r="AV2589" s="42"/>
      <c r="AZ2589" s="43"/>
      <c r="BA2589" s="43"/>
      <c r="BB2589" s="43"/>
      <c r="BC2589" s="43"/>
      <c r="BD2589" s="43"/>
    </row>
    <row r="2590" spans="2:56" s="15" customFormat="1" ht="15.75">
      <c r="B2590" s="45"/>
      <c r="C2590" s="45"/>
      <c r="D2590" s="46"/>
      <c r="E2590" s="46"/>
      <c r="K2590" s="47"/>
      <c r="AH2590" s="42"/>
      <c r="AI2590" s="42"/>
      <c r="AJ2590" s="42"/>
      <c r="AK2590" s="42"/>
      <c r="AL2590" s="42"/>
      <c r="AM2590" s="42"/>
      <c r="AN2590" s="42"/>
      <c r="AO2590" s="42"/>
      <c r="AP2590" s="42"/>
      <c r="AQ2590" s="42"/>
      <c r="AR2590" s="42"/>
      <c r="AS2590" s="42"/>
      <c r="AT2590" s="42"/>
      <c r="AU2590" s="41"/>
      <c r="AV2590" s="42"/>
      <c r="AZ2590" s="43"/>
      <c r="BA2590" s="43"/>
      <c r="BB2590" s="43"/>
      <c r="BC2590" s="43"/>
      <c r="BD2590" s="43"/>
    </row>
    <row r="2591" spans="2:56" s="15" customFormat="1" ht="15.75">
      <c r="B2591" s="45"/>
      <c r="C2591" s="45"/>
      <c r="D2591" s="46"/>
      <c r="E2591" s="46"/>
      <c r="K2591" s="47"/>
      <c r="AH2591" s="42"/>
      <c r="AI2591" s="42"/>
      <c r="AJ2591" s="42"/>
      <c r="AK2591" s="42"/>
      <c r="AL2591" s="42"/>
      <c r="AM2591" s="42"/>
      <c r="AN2591" s="42"/>
      <c r="AO2591" s="42"/>
      <c r="AP2591" s="42"/>
      <c r="AQ2591" s="42"/>
      <c r="AR2591" s="42"/>
      <c r="AS2591" s="42"/>
      <c r="AT2591" s="42"/>
      <c r="AU2591" s="41"/>
      <c r="AV2591" s="42"/>
      <c r="AZ2591" s="43"/>
      <c r="BA2591" s="43"/>
      <c r="BB2591" s="43"/>
      <c r="BC2591" s="43"/>
      <c r="BD2591" s="43"/>
    </row>
    <row r="2592" spans="2:56" s="15" customFormat="1" ht="15.75">
      <c r="B2592" s="45"/>
      <c r="C2592" s="45"/>
      <c r="D2592" s="46"/>
      <c r="E2592" s="46"/>
      <c r="K2592" s="47"/>
      <c r="AH2592" s="42"/>
      <c r="AI2592" s="42"/>
      <c r="AJ2592" s="42"/>
      <c r="AK2592" s="42"/>
      <c r="AL2592" s="42"/>
      <c r="AM2592" s="42"/>
      <c r="AN2592" s="42"/>
      <c r="AO2592" s="42"/>
      <c r="AP2592" s="42"/>
      <c r="AQ2592" s="42"/>
      <c r="AR2592" s="42"/>
      <c r="AS2592" s="42"/>
      <c r="AT2592" s="42"/>
      <c r="AU2592" s="41"/>
      <c r="AV2592" s="42"/>
      <c r="AZ2592" s="43"/>
      <c r="BA2592" s="43"/>
      <c r="BB2592" s="43"/>
      <c r="BC2592" s="43"/>
      <c r="BD2592" s="43"/>
    </row>
    <row r="2593" spans="2:56" s="15" customFormat="1" ht="15.75">
      <c r="B2593" s="45"/>
      <c r="C2593" s="45"/>
      <c r="D2593" s="46"/>
      <c r="E2593" s="46"/>
      <c r="K2593" s="47"/>
      <c r="AH2593" s="42"/>
      <c r="AI2593" s="42"/>
      <c r="AJ2593" s="42"/>
      <c r="AK2593" s="42"/>
      <c r="AL2593" s="42"/>
      <c r="AM2593" s="42"/>
      <c r="AN2593" s="42"/>
      <c r="AO2593" s="42"/>
      <c r="AP2593" s="42"/>
      <c r="AQ2593" s="42"/>
      <c r="AR2593" s="42"/>
      <c r="AS2593" s="42"/>
      <c r="AT2593" s="42"/>
      <c r="AU2593" s="41"/>
      <c r="AV2593" s="42"/>
      <c r="AZ2593" s="43"/>
      <c r="BA2593" s="43"/>
      <c r="BB2593" s="43"/>
      <c r="BC2593" s="43"/>
      <c r="BD2593" s="43"/>
    </row>
    <row r="2594" spans="2:56" s="15" customFormat="1" ht="15.75">
      <c r="B2594" s="45"/>
      <c r="C2594" s="45"/>
      <c r="D2594" s="46"/>
      <c r="E2594" s="46"/>
      <c r="K2594" s="47"/>
      <c r="AH2594" s="42"/>
      <c r="AI2594" s="42"/>
      <c r="AJ2594" s="42"/>
      <c r="AK2594" s="42"/>
      <c r="AL2594" s="42"/>
      <c r="AM2594" s="42"/>
      <c r="AN2594" s="42"/>
      <c r="AO2594" s="42"/>
      <c r="AP2594" s="42"/>
      <c r="AQ2594" s="42"/>
      <c r="AR2594" s="42"/>
      <c r="AS2594" s="42"/>
      <c r="AT2594" s="42"/>
      <c r="AU2594" s="41"/>
      <c r="AV2594" s="42"/>
      <c r="AZ2594" s="43"/>
      <c r="BA2594" s="43"/>
      <c r="BB2594" s="43"/>
      <c r="BC2594" s="43"/>
      <c r="BD2594" s="43"/>
    </row>
    <row r="2595" spans="2:56" s="15" customFormat="1" ht="15.75">
      <c r="B2595" s="45"/>
      <c r="C2595" s="45"/>
      <c r="D2595" s="46"/>
      <c r="E2595" s="46"/>
      <c r="K2595" s="47"/>
      <c r="AH2595" s="42"/>
      <c r="AI2595" s="42"/>
      <c r="AJ2595" s="42"/>
      <c r="AK2595" s="42"/>
      <c r="AL2595" s="42"/>
      <c r="AM2595" s="42"/>
      <c r="AN2595" s="42"/>
      <c r="AO2595" s="42"/>
      <c r="AP2595" s="42"/>
      <c r="AQ2595" s="42"/>
      <c r="AR2595" s="42"/>
      <c r="AS2595" s="42"/>
      <c r="AT2595" s="42"/>
      <c r="AU2595" s="41"/>
      <c r="AV2595" s="42"/>
      <c r="AZ2595" s="43"/>
      <c r="BA2595" s="43"/>
      <c r="BB2595" s="43"/>
      <c r="BC2595" s="43"/>
      <c r="BD2595" s="43"/>
    </row>
    <row r="2596" spans="2:56" s="15" customFormat="1" ht="15.75">
      <c r="B2596" s="45"/>
      <c r="C2596" s="45"/>
      <c r="D2596" s="46"/>
      <c r="E2596" s="46"/>
      <c r="K2596" s="47"/>
      <c r="AH2596" s="42"/>
      <c r="AI2596" s="42"/>
      <c r="AJ2596" s="42"/>
      <c r="AK2596" s="42"/>
      <c r="AL2596" s="42"/>
      <c r="AM2596" s="42"/>
      <c r="AN2596" s="42"/>
      <c r="AO2596" s="42"/>
      <c r="AP2596" s="42"/>
      <c r="AQ2596" s="42"/>
      <c r="AR2596" s="42"/>
      <c r="AS2596" s="42"/>
      <c r="AT2596" s="42"/>
      <c r="AU2596" s="41"/>
      <c r="AV2596" s="42"/>
      <c r="AZ2596" s="43"/>
      <c r="BA2596" s="43"/>
      <c r="BB2596" s="43"/>
      <c r="BC2596" s="43"/>
      <c r="BD2596" s="43"/>
    </row>
    <row r="2597" spans="2:56" s="15" customFormat="1" ht="15.75">
      <c r="B2597" s="45"/>
      <c r="C2597" s="45"/>
      <c r="D2597" s="46"/>
      <c r="E2597" s="46"/>
      <c r="K2597" s="47"/>
      <c r="AH2597" s="42"/>
      <c r="AI2597" s="42"/>
      <c r="AJ2597" s="42"/>
      <c r="AK2597" s="42"/>
      <c r="AL2597" s="42"/>
      <c r="AM2597" s="42"/>
      <c r="AN2597" s="42"/>
      <c r="AO2597" s="42"/>
      <c r="AP2597" s="42"/>
      <c r="AQ2597" s="42"/>
      <c r="AR2597" s="42"/>
      <c r="AS2597" s="42"/>
      <c r="AT2597" s="42"/>
      <c r="AU2597" s="41"/>
      <c r="AV2597" s="42"/>
      <c r="AZ2597" s="43"/>
      <c r="BA2597" s="43"/>
      <c r="BB2597" s="43"/>
      <c r="BC2597" s="43"/>
      <c r="BD2597" s="43"/>
    </row>
    <row r="2598" spans="2:56" s="15" customFormat="1" ht="15.75">
      <c r="B2598" s="45"/>
      <c r="C2598" s="45"/>
      <c r="D2598" s="46"/>
      <c r="E2598" s="46"/>
      <c r="K2598" s="47"/>
      <c r="AH2598" s="42"/>
      <c r="AI2598" s="42"/>
      <c r="AJ2598" s="42"/>
      <c r="AK2598" s="42"/>
      <c r="AL2598" s="42"/>
      <c r="AM2598" s="42"/>
      <c r="AN2598" s="42"/>
      <c r="AO2598" s="42"/>
      <c r="AP2598" s="42"/>
      <c r="AQ2598" s="42"/>
      <c r="AR2598" s="42"/>
      <c r="AS2598" s="42"/>
      <c r="AT2598" s="42"/>
      <c r="AU2598" s="41"/>
      <c r="AV2598" s="42"/>
      <c r="AZ2598" s="43"/>
      <c r="BA2598" s="43"/>
      <c r="BB2598" s="43"/>
      <c r="BC2598" s="43"/>
      <c r="BD2598" s="43"/>
    </row>
    <row r="2599" spans="2:56" s="15" customFormat="1" ht="15.75">
      <c r="B2599" s="45"/>
      <c r="C2599" s="45"/>
      <c r="D2599" s="46"/>
      <c r="E2599" s="46"/>
      <c r="K2599" s="47"/>
      <c r="AH2599" s="42"/>
      <c r="AI2599" s="42"/>
      <c r="AJ2599" s="42"/>
      <c r="AK2599" s="42"/>
      <c r="AL2599" s="42"/>
      <c r="AM2599" s="42"/>
      <c r="AN2599" s="42"/>
      <c r="AO2599" s="42"/>
      <c r="AP2599" s="42"/>
      <c r="AQ2599" s="42"/>
      <c r="AR2599" s="42"/>
      <c r="AS2599" s="42"/>
      <c r="AT2599" s="42"/>
      <c r="AU2599" s="41"/>
      <c r="AV2599" s="42"/>
      <c r="AZ2599" s="43"/>
      <c r="BA2599" s="43"/>
      <c r="BB2599" s="43"/>
      <c r="BC2599" s="43"/>
      <c r="BD2599" s="43"/>
    </row>
    <row r="2600" spans="2:56" s="15" customFormat="1" ht="15.75">
      <c r="B2600" s="45"/>
      <c r="C2600" s="45"/>
      <c r="D2600" s="46"/>
      <c r="E2600" s="46"/>
      <c r="K2600" s="47"/>
      <c r="AH2600" s="42"/>
      <c r="AI2600" s="42"/>
      <c r="AJ2600" s="42"/>
      <c r="AK2600" s="42"/>
      <c r="AL2600" s="42"/>
      <c r="AM2600" s="42"/>
      <c r="AN2600" s="42"/>
      <c r="AO2600" s="42"/>
      <c r="AP2600" s="42"/>
      <c r="AQ2600" s="42"/>
      <c r="AR2600" s="42"/>
      <c r="AS2600" s="42"/>
      <c r="AT2600" s="42"/>
      <c r="AU2600" s="41"/>
      <c r="AV2600" s="42"/>
      <c r="AZ2600" s="43"/>
      <c r="BA2600" s="43"/>
      <c r="BB2600" s="43"/>
      <c r="BC2600" s="43"/>
      <c r="BD2600" s="43"/>
    </row>
    <row r="2601" spans="2:56" s="15" customFormat="1" ht="15.75">
      <c r="B2601" s="45"/>
      <c r="C2601" s="45"/>
      <c r="D2601" s="46"/>
      <c r="E2601" s="46"/>
      <c r="K2601" s="47"/>
      <c r="AH2601" s="42"/>
      <c r="AI2601" s="42"/>
      <c r="AJ2601" s="42"/>
      <c r="AK2601" s="42"/>
      <c r="AL2601" s="42"/>
      <c r="AM2601" s="42"/>
      <c r="AN2601" s="42"/>
      <c r="AO2601" s="42"/>
      <c r="AP2601" s="42"/>
      <c r="AQ2601" s="42"/>
      <c r="AR2601" s="42"/>
      <c r="AS2601" s="42"/>
      <c r="AT2601" s="42"/>
      <c r="AU2601" s="41"/>
      <c r="AV2601" s="42"/>
      <c r="AZ2601" s="43"/>
      <c r="BA2601" s="43"/>
      <c r="BB2601" s="43"/>
      <c r="BC2601" s="43"/>
      <c r="BD2601" s="43"/>
    </row>
    <row r="2602" spans="2:56" s="15" customFormat="1" ht="15.75">
      <c r="B2602" s="45"/>
      <c r="C2602" s="45"/>
      <c r="D2602" s="46"/>
      <c r="E2602" s="46"/>
      <c r="K2602" s="47"/>
      <c r="AH2602" s="42"/>
      <c r="AI2602" s="42"/>
      <c r="AJ2602" s="42"/>
      <c r="AK2602" s="42"/>
      <c r="AL2602" s="42"/>
      <c r="AM2602" s="42"/>
      <c r="AN2602" s="42"/>
      <c r="AO2602" s="42"/>
      <c r="AP2602" s="42"/>
      <c r="AQ2602" s="42"/>
      <c r="AR2602" s="42"/>
      <c r="AS2602" s="42"/>
      <c r="AT2602" s="42"/>
      <c r="AU2602" s="41"/>
      <c r="AV2602" s="42"/>
      <c r="AZ2602" s="43"/>
      <c r="BA2602" s="43"/>
      <c r="BB2602" s="43"/>
      <c r="BC2602" s="43"/>
      <c r="BD2602" s="43"/>
    </row>
    <row r="2603" spans="2:56" s="15" customFormat="1" ht="15.75">
      <c r="B2603" s="45"/>
      <c r="C2603" s="45"/>
      <c r="D2603" s="46"/>
      <c r="E2603" s="46"/>
      <c r="K2603" s="47"/>
      <c r="AH2603" s="42"/>
      <c r="AI2603" s="42"/>
      <c r="AJ2603" s="42"/>
      <c r="AK2603" s="42"/>
      <c r="AL2603" s="42"/>
      <c r="AM2603" s="42"/>
      <c r="AN2603" s="42"/>
      <c r="AO2603" s="42"/>
      <c r="AP2603" s="42"/>
      <c r="AQ2603" s="42"/>
      <c r="AR2603" s="42"/>
      <c r="AS2603" s="42"/>
      <c r="AT2603" s="42"/>
      <c r="AU2603" s="41"/>
      <c r="AV2603" s="42"/>
      <c r="AZ2603" s="43"/>
      <c r="BA2603" s="43"/>
      <c r="BB2603" s="43"/>
      <c r="BC2603" s="43"/>
      <c r="BD2603" s="43"/>
    </row>
    <row r="2604" spans="2:56" s="15" customFormat="1" ht="15.75">
      <c r="B2604" s="45"/>
      <c r="C2604" s="45"/>
      <c r="D2604" s="46"/>
      <c r="E2604" s="46"/>
      <c r="K2604" s="47"/>
      <c r="AH2604" s="42"/>
      <c r="AI2604" s="42"/>
      <c r="AJ2604" s="42"/>
      <c r="AK2604" s="42"/>
      <c r="AL2604" s="42"/>
      <c r="AM2604" s="42"/>
      <c r="AN2604" s="42"/>
      <c r="AO2604" s="42"/>
      <c r="AP2604" s="42"/>
      <c r="AQ2604" s="42"/>
      <c r="AR2604" s="42"/>
      <c r="AS2604" s="42"/>
      <c r="AT2604" s="42"/>
      <c r="AU2604" s="41"/>
      <c r="AV2604" s="42"/>
      <c r="AZ2604" s="43"/>
      <c r="BA2604" s="43"/>
      <c r="BB2604" s="43"/>
      <c r="BC2604" s="43"/>
      <c r="BD2604" s="43"/>
    </row>
    <row r="2605" spans="2:56" s="15" customFormat="1" ht="15.75">
      <c r="B2605" s="45"/>
      <c r="C2605" s="45"/>
      <c r="D2605" s="46"/>
      <c r="E2605" s="46"/>
      <c r="K2605" s="47"/>
      <c r="AH2605" s="42"/>
      <c r="AI2605" s="42"/>
      <c r="AJ2605" s="42"/>
      <c r="AK2605" s="42"/>
      <c r="AL2605" s="42"/>
      <c r="AM2605" s="42"/>
      <c r="AN2605" s="42"/>
      <c r="AO2605" s="42"/>
      <c r="AP2605" s="42"/>
      <c r="AQ2605" s="42"/>
      <c r="AR2605" s="42"/>
      <c r="AS2605" s="42"/>
      <c r="AT2605" s="42"/>
      <c r="AU2605" s="41"/>
      <c r="AV2605" s="42"/>
      <c r="AZ2605" s="43"/>
      <c r="BA2605" s="43"/>
      <c r="BB2605" s="43"/>
      <c r="BC2605" s="43"/>
      <c r="BD2605" s="43"/>
    </row>
    <row r="2606" spans="2:56" s="15" customFormat="1" ht="15.75">
      <c r="B2606" s="45"/>
      <c r="C2606" s="45"/>
      <c r="D2606" s="46"/>
      <c r="E2606" s="46"/>
      <c r="K2606" s="47"/>
      <c r="AH2606" s="42"/>
      <c r="AI2606" s="42"/>
      <c r="AJ2606" s="42"/>
      <c r="AK2606" s="42"/>
      <c r="AL2606" s="42"/>
      <c r="AM2606" s="42"/>
      <c r="AN2606" s="42"/>
      <c r="AO2606" s="42"/>
      <c r="AP2606" s="42"/>
      <c r="AQ2606" s="42"/>
      <c r="AR2606" s="42"/>
      <c r="AS2606" s="42"/>
      <c r="AT2606" s="42"/>
      <c r="AU2606" s="41"/>
      <c r="AV2606" s="42"/>
      <c r="AZ2606" s="43"/>
      <c r="BA2606" s="43"/>
      <c r="BB2606" s="43"/>
      <c r="BC2606" s="43"/>
      <c r="BD2606" s="43"/>
    </row>
    <row r="2607" spans="2:56" s="15" customFormat="1" ht="15.75">
      <c r="B2607" s="45"/>
      <c r="C2607" s="45"/>
      <c r="D2607" s="46"/>
      <c r="E2607" s="46"/>
      <c r="K2607" s="47"/>
      <c r="AH2607" s="42"/>
      <c r="AI2607" s="42"/>
      <c r="AJ2607" s="42"/>
      <c r="AK2607" s="42"/>
      <c r="AL2607" s="42"/>
      <c r="AM2607" s="42"/>
      <c r="AN2607" s="42"/>
      <c r="AO2607" s="42"/>
      <c r="AP2607" s="42"/>
      <c r="AQ2607" s="42"/>
      <c r="AR2607" s="42"/>
      <c r="AS2607" s="42"/>
      <c r="AT2607" s="42"/>
      <c r="AU2607" s="41"/>
      <c r="AV2607" s="42"/>
      <c r="AZ2607" s="43"/>
      <c r="BA2607" s="43"/>
      <c r="BB2607" s="43"/>
      <c r="BC2607" s="43"/>
      <c r="BD2607" s="43"/>
    </row>
    <row r="2608" spans="2:56" s="15" customFormat="1" ht="15.75">
      <c r="B2608" s="45"/>
      <c r="C2608" s="45"/>
      <c r="D2608" s="46"/>
      <c r="E2608" s="46"/>
      <c r="K2608" s="47"/>
      <c r="AH2608" s="42"/>
      <c r="AI2608" s="42"/>
      <c r="AJ2608" s="42"/>
      <c r="AK2608" s="42"/>
      <c r="AL2608" s="42"/>
      <c r="AM2608" s="42"/>
      <c r="AN2608" s="42"/>
      <c r="AO2608" s="42"/>
      <c r="AP2608" s="42"/>
      <c r="AQ2608" s="42"/>
      <c r="AR2608" s="42"/>
      <c r="AS2608" s="42"/>
      <c r="AT2608" s="42"/>
      <c r="AU2608" s="41"/>
      <c r="AV2608" s="42"/>
      <c r="AZ2608" s="43"/>
      <c r="BA2608" s="43"/>
      <c r="BB2608" s="43"/>
      <c r="BC2608" s="43"/>
      <c r="BD2608" s="43"/>
    </row>
    <row r="2609" spans="2:56" s="15" customFormat="1" ht="15.75">
      <c r="B2609" s="45"/>
      <c r="C2609" s="45"/>
      <c r="D2609" s="46"/>
      <c r="E2609" s="46"/>
      <c r="K2609" s="47"/>
      <c r="AH2609" s="42"/>
      <c r="AI2609" s="42"/>
      <c r="AJ2609" s="42"/>
      <c r="AK2609" s="42"/>
      <c r="AL2609" s="42"/>
      <c r="AM2609" s="42"/>
      <c r="AN2609" s="42"/>
      <c r="AO2609" s="42"/>
      <c r="AP2609" s="42"/>
      <c r="AQ2609" s="42"/>
      <c r="AR2609" s="42"/>
      <c r="AS2609" s="42"/>
      <c r="AT2609" s="42"/>
      <c r="AU2609" s="41"/>
      <c r="AV2609" s="42"/>
      <c r="AZ2609" s="43"/>
      <c r="BA2609" s="43"/>
      <c r="BB2609" s="43"/>
      <c r="BC2609" s="43"/>
      <c r="BD2609" s="43"/>
    </row>
    <row r="2610" spans="2:56" s="15" customFormat="1" ht="15.75">
      <c r="B2610" s="45"/>
      <c r="C2610" s="45"/>
      <c r="D2610" s="46"/>
      <c r="E2610" s="46"/>
      <c r="K2610" s="47"/>
      <c r="AH2610" s="42"/>
      <c r="AI2610" s="42"/>
      <c r="AJ2610" s="42"/>
      <c r="AK2610" s="42"/>
      <c r="AL2610" s="42"/>
      <c r="AM2610" s="42"/>
      <c r="AN2610" s="42"/>
      <c r="AO2610" s="42"/>
      <c r="AP2610" s="42"/>
      <c r="AQ2610" s="42"/>
      <c r="AR2610" s="42"/>
      <c r="AS2610" s="42"/>
      <c r="AT2610" s="42"/>
      <c r="AU2610" s="41"/>
      <c r="AV2610" s="42"/>
      <c r="AZ2610" s="43"/>
      <c r="BA2610" s="43"/>
      <c r="BB2610" s="43"/>
      <c r="BC2610" s="43"/>
      <c r="BD2610" s="43"/>
    </row>
    <row r="2611" spans="2:56" s="15" customFormat="1" ht="15.75">
      <c r="B2611" s="45"/>
      <c r="C2611" s="45"/>
      <c r="D2611" s="46"/>
      <c r="E2611" s="46"/>
      <c r="K2611" s="47"/>
      <c r="AH2611" s="42"/>
      <c r="AI2611" s="42"/>
      <c r="AJ2611" s="42"/>
      <c r="AK2611" s="42"/>
      <c r="AL2611" s="42"/>
      <c r="AM2611" s="42"/>
      <c r="AN2611" s="42"/>
      <c r="AO2611" s="42"/>
      <c r="AP2611" s="42"/>
      <c r="AQ2611" s="42"/>
      <c r="AR2611" s="42"/>
      <c r="AS2611" s="42"/>
      <c r="AT2611" s="42"/>
      <c r="AU2611" s="41"/>
      <c r="AV2611" s="42"/>
      <c r="AZ2611" s="43"/>
      <c r="BA2611" s="43"/>
      <c r="BB2611" s="43"/>
      <c r="BC2611" s="43"/>
      <c r="BD2611" s="43"/>
    </row>
    <row r="2612" spans="2:56" s="15" customFormat="1" ht="15.75">
      <c r="B2612" s="45"/>
      <c r="C2612" s="45"/>
      <c r="D2612" s="46"/>
      <c r="E2612" s="46"/>
      <c r="K2612" s="47"/>
      <c r="AH2612" s="42"/>
      <c r="AI2612" s="42"/>
      <c r="AJ2612" s="42"/>
      <c r="AK2612" s="42"/>
      <c r="AL2612" s="42"/>
      <c r="AM2612" s="42"/>
      <c r="AN2612" s="42"/>
      <c r="AO2612" s="42"/>
      <c r="AP2612" s="42"/>
      <c r="AQ2612" s="42"/>
      <c r="AR2612" s="42"/>
      <c r="AS2612" s="42"/>
      <c r="AT2612" s="42"/>
      <c r="AU2612" s="41"/>
      <c r="AV2612" s="42"/>
      <c r="AZ2612" s="43"/>
      <c r="BA2612" s="43"/>
      <c r="BB2612" s="43"/>
      <c r="BC2612" s="43"/>
      <c r="BD2612" s="43"/>
    </row>
    <row r="2613" spans="2:56" s="15" customFormat="1" ht="15.75">
      <c r="B2613" s="45"/>
      <c r="C2613" s="45"/>
      <c r="D2613" s="46"/>
      <c r="E2613" s="46"/>
      <c r="K2613" s="47"/>
      <c r="AH2613" s="42"/>
      <c r="AI2613" s="42"/>
      <c r="AJ2613" s="42"/>
      <c r="AK2613" s="42"/>
      <c r="AL2613" s="42"/>
      <c r="AM2613" s="42"/>
      <c r="AN2613" s="42"/>
      <c r="AO2613" s="42"/>
      <c r="AP2613" s="42"/>
      <c r="AQ2613" s="42"/>
      <c r="AR2613" s="42"/>
      <c r="AS2613" s="42"/>
      <c r="AT2613" s="42"/>
      <c r="AU2613" s="41"/>
      <c r="AV2613" s="42"/>
      <c r="AZ2613" s="43"/>
      <c r="BA2613" s="43"/>
      <c r="BB2613" s="43"/>
      <c r="BC2613" s="43"/>
      <c r="BD2613" s="43"/>
    </row>
    <row r="2614" spans="2:56" s="15" customFormat="1" ht="15.75">
      <c r="B2614" s="45"/>
      <c r="C2614" s="45"/>
      <c r="D2614" s="46"/>
      <c r="E2614" s="46"/>
      <c r="K2614" s="47"/>
      <c r="AH2614" s="42"/>
      <c r="AI2614" s="42"/>
      <c r="AJ2614" s="42"/>
      <c r="AK2614" s="42"/>
      <c r="AL2614" s="42"/>
      <c r="AM2614" s="42"/>
      <c r="AN2614" s="42"/>
      <c r="AO2614" s="42"/>
      <c r="AP2614" s="42"/>
      <c r="AQ2614" s="42"/>
      <c r="AR2614" s="42"/>
      <c r="AS2614" s="42"/>
      <c r="AT2614" s="42"/>
      <c r="AU2614" s="41"/>
      <c r="AV2614" s="42"/>
      <c r="AZ2614" s="43"/>
      <c r="BA2614" s="43"/>
      <c r="BB2614" s="43"/>
      <c r="BC2614" s="43"/>
      <c r="BD2614" s="43"/>
    </row>
    <row r="2615" spans="2:56" s="15" customFormat="1" ht="15.75">
      <c r="B2615" s="45"/>
      <c r="C2615" s="45"/>
      <c r="D2615" s="46"/>
      <c r="E2615" s="46"/>
      <c r="K2615" s="47"/>
      <c r="AH2615" s="42"/>
      <c r="AI2615" s="42"/>
      <c r="AJ2615" s="42"/>
      <c r="AK2615" s="42"/>
      <c r="AL2615" s="42"/>
      <c r="AM2615" s="42"/>
      <c r="AN2615" s="42"/>
      <c r="AO2615" s="42"/>
      <c r="AP2615" s="42"/>
      <c r="AQ2615" s="42"/>
      <c r="AR2615" s="42"/>
      <c r="AS2615" s="42"/>
      <c r="AT2615" s="42"/>
      <c r="AU2615" s="41"/>
      <c r="AV2615" s="42"/>
      <c r="AZ2615" s="43"/>
      <c r="BA2615" s="43"/>
      <c r="BB2615" s="43"/>
      <c r="BC2615" s="43"/>
      <c r="BD2615" s="43"/>
    </row>
    <row r="2616" spans="2:56" s="15" customFormat="1" ht="15.75">
      <c r="B2616" s="45"/>
      <c r="C2616" s="45"/>
      <c r="D2616" s="46"/>
      <c r="E2616" s="46"/>
      <c r="K2616" s="47"/>
      <c r="AH2616" s="42"/>
      <c r="AI2616" s="42"/>
      <c r="AJ2616" s="42"/>
      <c r="AK2616" s="42"/>
      <c r="AL2616" s="42"/>
      <c r="AM2616" s="42"/>
      <c r="AN2616" s="42"/>
      <c r="AO2616" s="42"/>
      <c r="AP2616" s="42"/>
      <c r="AQ2616" s="42"/>
      <c r="AR2616" s="42"/>
      <c r="AS2616" s="42"/>
      <c r="AT2616" s="42"/>
      <c r="AU2616" s="41"/>
      <c r="AV2616" s="42"/>
      <c r="AZ2616" s="43"/>
      <c r="BA2616" s="43"/>
      <c r="BB2616" s="43"/>
      <c r="BC2616" s="43"/>
      <c r="BD2616" s="43"/>
    </row>
    <row r="2617" spans="2:56" s="15" customFormat="1" ht="15.75">
      <c r="B2617" s="45"/>
      <c r="C2617" s="45"/>
      <c r="D2617" s="46"/>
      <c r="E2617" s="46"/>
      <c r="K2617" s="47"/>
      <c r="AH2617" s="42"/>
      <c r="AI2617" s="42"/>
      <c r="AJ2617" s="42"/>
      <c r="AK2617" s="42"/>
      <c r="AL2617" s="42"/>
      <c r="AM2617" s="42"/>
      <c r="AN2617" s="42"/>
      <c r="AO2617" s="42"/>
      <c r="AP2617" s="42"/>
      <c r="AQ2617" s="42"/>
      <c r="AR2617" s="42"/>
      <c r="AS2617" s="42"/>
      <c r="AT2617" s="42"/>
      <c r="AU2617" s="41"/>
      <c r="AV2617" s="42"/>
      <c r="AZ2617" s="43"/>
      <c r="BA2617" s="43"/>
      <c r="BB2617" s="43"/>
      <c r="BC2617" s="43"/>
      <c r="BD2617" s="43"/>
    </row>
    <row r="2618" spans="2:56" s="15" customFormat="1" ht="15.75">
      <c r="B2618" s="45"/>
      <c r="C2618" s="45"/>
      <c r="D2618" s="46"/>
      <c r="E2618" s="46"/>
      <c r="K2618" s="47"/>
      <c r="AH2618" s="42"/>
      <c r="AI2618" s="42"/>
      <c r="AJ2618" s="42"/>
      <c r="AK2618" s="42"/>
      <c r="AL2618" s="42"/>
      <c r="AM2618" s="42"/>
      <c r="AN2618" s="42"/>
      <c r="AO2618" s="42"/>
      <c r="AP2618" s="42"/>
      <c r="AQ2618" s="42"/>
      <c r="AR2618" s="42"/>
      <c r="AS2618" s="42"/>
      <c r="AT2618" s="42"/>
      <c r="AU2618" s="41"/>
      <c r="AV2618" s="42"/>
      <c r="AZ2618" s="43"/>
      <c r="BA2618" s="43"/>
      <c r="BB2618" s="43"/>
      <c r="BC2618" s="43"/>
      <c r="BD2618" s="43"/>
    </row>
    <row r="2619" spans="2:56" s="15" customFormat="1" ht="15.75">
      <c r="B2619" s="45"/>
      <c r="C2619" s="45"/>
      <c r="D2619" s="46"/>
      <c r="E2619" s="46"/>
      <c r="K2619" s="47"/>
      <c r="AH2619" s="42"/>
      <c r="AI2619" s="42"/>
      <c r="AJ2619" s="42"/>
      <c r="AK2619" s="42"/>
      <c r="AL2619" s="42"/>
      <c r="AM2619" s="42"/>
      <c r="AN2619" s="42"/>
      <c r="AO2619" s="42"/>
      <c r="AP2619" s="42"/>
      <c r="AQ2619" s="42"/>
      <c r="AR2619" s="42"/>
      <c r="AS2619" s="42"/>
      <c r="AT2619" s="42"/>
      <c r="AU2619" s="41"/>
      <c r="AV2619" s="42"/>
      <c r="AZ2619" s="43"/>
      <c r="BA2619" s="43"/>
      <c r="BB2619" s="43"/>
      <c r="BC2619" s="43"/>
      <c r="BD2619" s="43"/>
    </row>
    <row r="2620" spans="2:56" s="15" customFormat="1" ht="15.75">
      <c r="B2620" s="45"/>
      <c r="C2620" s="45"/>
      <c r="D2620" s="46"/>
      <c r="E2620" s="46"/>
      <c r="K2620" s="47"/>
      <c r="AH2620" s="42"/>
      <c r="AI2620" s="42"/>
      <c r="AJ2620" s="42"/>
      <c r="AK2620" s="42"/>
      <c r="AL2620" s="42"/>
      <c r="AM2620" s="42"/>
      <c r="AN2620" s="42"/>
      <c r="AO2620" s="42"/>
      <c r="AP2620" s="42"/>
      <c r="AQ2620" s="42"/>
      <c r="AR2620" s="42"/>
      <c r="AS2620" s="42"/>
      <c r="AT2620" s="42"/>
      <c r="AU2620" s="41"/>
      <c r="AV2620" s="42"/>
      <c r="AZ2620" s="43"/>
      <c r="BA2620" s="43"/>
      <c r="BB2620" s="43"/>
      <c r="BC2620" s="43"/>
      <c r="BD2620" s="43"/>
    </row>
    <row r="2621" spans="2:56" s="15" customFormat="1" ht="15.75">
      <c r="B2621" s="45"/>
      <c r="C2621" s="45"/>
      <c r="D2621" s="46"/>
      <c r="E2621" s="46"/>
      <c r="K2621" s="47"/>
      <c r="AH2621" s="42"/>
      <c r="AI2621" s="42"/>
      <c r="AJ2621" s="42"/>
      <c r="AK2621" s="42"/>
      <c r="AL2621" s="42"/>
      <c r="AM2621" s="42"/>
      <c r="AN2621" s="42"/>
      <c r="AO2621" s="42"/>
      <c r="AP2621" s="42"/>
      <c r="AQ2621" s="42"/>
      <c r="AR2621" s="42"/>
      <c r="AS2621" s="42"/>
      <c r="AT2621" s="42"/>
      <c r="AU2621" s="41"/>
      <c r="AV2621" s="42"/>
      <c r="AZ2621" s="43"/>
      <c r="BA2621" s="43"/>
      <c r="BB2621" s="43"/>
      <c r="BC2621" s="43"/>
      <c r="BD2621" s="43"/>
    </row>
    <row r="2622" spans="2:56" s="15" customFormat="1" ht="15.75">
      <c r="B2622" s="45"/>
      <c r="C2622" s="45"/>
      <c r="D2622" s="46"/>
      <c r="E2622" s="46"/>
      <c r="K2622" s="47"/>
      <c r="AH2622" s="42"/>
      <c r="AI2622" s="42"/>
      <c r="AJ2622" s="42"/>
      <c r="AK2622" s="42"/>
      <c r="AL2622" s="42"/>
      <c r="AM2622" s="42"/>
      <c r="AN2622" s="42"/>
      <c r="AO2622" s="42"/>
      <c r="AP2622" s="42"/>
      <c r="AQ2622" s="42"/>
      <c r="AR2622" s="42"/>
      <c r="AS2622" s="42"/>
      <c r="AT2622" s="42"/>
      <c r="AU2622" s="41"/>
      <c r="AV2622" s="42"/>
      <c r="AZ2622" s="43"/>
      <c r="BA2622" s="43"/>
      <c r="BB2622" s="43"/>
      <c r="BC2622" s="43"/>
      <c r="BD2622" s="43"/>
    </row>
    <row r="2623" spans="2:56" s="15" customFormat="1" ht="15.75">
      <c r="B2623" s="45"/>
      <c r="C2623" s="45"/>
      <c r="D2623" s="46"/>
      <c r="E2623" s="46"/>
      <c r="K2623" s="47"/>
      <c r="AH2623" s="42"/>
      <c r="AI2623" s="42"/>
      <c r="AJ2623" s="42"/>
      <c r="AK2623" s="42"/>
      <c r="AL2623" s="42"/>
      <c r="AM2623" s="42"/>
      <c r="AN2623" s="42"/>
      <c r="AO2623" s="42"/>
      <c r="AP2623" s="42"/>
      <c r="AQ2623" s="42"/>
      <c r="AR2623" s="42"/>
      <c r="AS2623" s="42"/>
      <c r="AT2623" s="42"/>
      <c r="AU2623" s="41"/>
      <c r="AV2623" s="42"/>
      <c r="AZ2623" s="43"/>
      <c r="BA2623" s="43"/>
      <c r="BB2623" s="43"/>
      <c r="BC2623" s="43"/>
      <c r="BD2623" s="43"/>
    </row>
    <row r="2624" spans="2:56" s="15" customFormat="1" ht="15.75">
      <c r="B2624" s="45"/>
      <c r="C2624" s="45"/>
      <c r="D2624" s="46"/>
      <c r="E2624" s="46"/>
      <c r="K2624" s="47"/>
      <c r="AH2624" s="42"/>
      <c r="AI2624" s="42"/>
      <c r="AJ2624" s="42"/>
      <c r="AK2624" s="42"/>
      <c r="AL2624" s="42"/>
      <c r="AM2624" s="42"/>
      <c r="AN2624" s="42"/>
      <c r="AO2624" s="42"/>
      <c r="AP2624" s="42"/>
      <c r="AQ2624" s="42"/>
      <c r="AR2624" s="42"/>
      <c r="AS2624" s="42"/>
      <c r="AT2624" s="42"/>
      <c r="AU2624" s="41"/>
      <c r="AV2624" s="42"/>
      <c r="AZ2624" s="43"/>
      <c r="BA2624" s="43"/>
      <c r="BB2624" s="43"/>
      <c r="BC2624" s="43"/>
      <c r="BD2624" s="43"/>
    </row>
    <row r="2625" spans="2:56" s="15" customFormat="1" ht="15.75">
      <c r="B2625" s="45"/>
      <c r="C2625" s="45"/>
      <c r="D2625" s="46"/>
      <c r="E2625" s="46"/>
      <c r="K2625" s="47"/>
      <c r="AH2625" s="42"/>
      <c r="AI2625" s="42"/>
      <c r="AJ2625" s="42"/>
      <c r="AK2625" s="42"/>
      <c r="AL2625" s="42"/>
      <c r="AM2625" s="42"/>
      <c r="AN2625" s="42"/>
      <c r="AO2625" s="42"/>
      <c r="AP2625" s="42"/>
      <c r="AQ2625" s="42"/>
      <c r="AR2625" s="42"/>
      <c r="AS2625" s="42"/>
      <c r="AT2625" s="42"/>
      <c r="AU2625" s="41"/>
      <c r="AV2625" s="42"/>
      <c r="AZ2625" s="43"/>
      <c r="BA2625" s="43"/>
      <c r="BB2625" s="43"/>
      <c r="BC2625" s="43"/>
      <c r="BD2625" s="43"/>
    </row>
    <row r="2626" spans="2:56" s="15" customFormat="1" ht="15.75">
      <c r="B2626" s="45"/>
      <c r="C2626" s="45"/>
      <c r="D2626" s="46"/>
      <c r="E2626" s="46"/>
      <c r="K2626" s="47"/>
      <c r="AH2626" s="42"/>
      <c r="AI2626" s="42"/>
      <c r="AJ2626" s="42"/>
      <c r="AK2626" s="42"/>
      <c r="AL2626" s="42"/>
      <c r="AM2626" s="42"/>
      <c r="AN2626" s="42"/>
      <c r="AO2626" s="42"/>
      <c r="AP2626" s="42"/>
      <c r="AQ2626" s="42"/>
      <c r="AR2626" s="42"/>
      <c r="AS2626" s="42"/>
      <c r="AT2626" s="42"/>
      <c r="AU2626" s="41"/>
      <c r="AV2626" s="42"/>
      <c r="AZ2626" s="43"/>
      <c r="BA2626" s="43"/>
      <c r="BB2626" s="43"/>
      <c r="BC2626" s="43"/>
      <c r="BD2626" s="43"/>
    </row>
    <row r="2627" spans="2:56" s="15" customFormat="1" ht="15.75">
      <c r="B2627" s="45"/>
      <c r="C2627" s="45"/>
      <c r="D2627" s="46"/>
      <c r="E2627" s="46"/>
      <c r="K2627" s="47"/>
      <c r="AH2627" s="42"/>
      <c r="AI2627" s="42"/>
      <c r="AJ2627" s="42"/>
      <c r="AK2627" s="42"/>
      <c r="AL2627" s="42"/>
      <c r="AM2627" s="42"/>
      <c r="AN2627" s="42"/>
      <c r="AO2627" s="42"/>
      <c r="AP2627" s="42"/>
      <c r="AQ2627" s="42"/>
      <c r="AR2627" s="42"/>
      <c r="AS2627" s="42"/>
      <c r="AT2627" s="42"/>
      <c r="AU2627" s="41"/>
      <c r="AV2627" s="42"/>
      <c r="AZ2627" s="43"/>
      <c r="BA2627" s="43"/>
      <c r="BB2627" s="43"/>
      <c r="BC2627" s="43"/>
      <c r="BD2627" s="43"/>
    </row>
    <row r="2628" spans="2:56" s="15" customFormat="1" ht="15.75">
      <c r="B2628" s="45"/>
      <c r="C2628" s="45"/>
      <c r="D2628" s="46"/>
      <c r="E2628" s="46"/>
      <c r="K2628" s="47"/>
      <c r="AH2628" s="42"/>
      <c r="AI2628" s="42"/>
      <c r="AJ2628" s="42"/>
      <c r="AK2628" s="42"/>
      <c r="AL2628" s="42"/>
      <c r="AM2628" s="42"/>
      <c r="AN2628" s="42"/>
      <c r="AO2628" s="42"/>
      <c r="AP2628" s="42"/>
      <c r="AQ2628" s="42"/>
      <c r="AR2628" s="42"/>
      <c r="AS2628" s="42"/>
      <c r="AT2628" s="42"/>
      <c r="AU2628" s="41"/>
      <c r="AV2628" s="42"/>
      <c r="AZ2628" s="43"/>
      <c r="BA2628" s="43"/>
      <c r="BB2628" s="43"/>
      <c r="BC2628" s="43"/>
      <c r="BD2628" s="43"/>
    </row>
    <row r="2629" spans="2:56" s="15" customFormat="1" ht="15.75">
      <c r="B2629" s="45"/>
      <c r="C2629" s="45"/>
      <c r="D2629" s="46"/>
      <c r="E2629" s="46"/>
      <c r="K2629" s="47"/>
      <c r="AH2629" s="42"/>
      <c r="AI2629" s="42"/>
      <c r="AJ2629" s="42"/>
      <c r="AK2629" s="42"/>
      <c r="AL2629" s="42"/>
      <c r="AM2629" s="42"/>
      <c r="AN2629" s="42"/>
      <c r="AO2629" s="42"/>
      <c r="AP2629" s="42"/>
      <c r="AQ2629" s="42"/>
      <c r="AR2629" s="42"/>
      <c r="AS2629" s="42"/>
      <c r="AT2629" s="42"/>
      <c r="AU2629" s="41"/>
      <c r="AV2629" s="42"/>
      <c r="AZ2629" s="43"/>
      <c r="BA2629" s="43"/>
      <c r="BB2629" s="43"/>
      <c r="BC2629" s="43"/>
      <c r="BD2629" s="43"/>
    </row>
    <row r="2630" spans="2:56" s="15" customFormat="1" ht="15.75">
      <c r="B2630" s="45"/>
      <c r="C2630" s="45"/>
      <c r="D2630" s="46"/>
      <c r="E2630" s="46"/>
      <c r="K2630" s="47"/>
      <c r="AH2630" s="42"/>
      <c r="AI2630" s="42"/>
      <c r="AJ2630" s="42"/>
      <c r="AK2630" s="42"/>
      <c r="AL2630" s="42"/>
      <c r="AM2630" s="42"/>
      <c r="AN2630" s="42"/>
      <c r="AO2630" s="42"/>
      <c r="AP2630" s="42"/>
      <c r="AQ2630" s="42"/>
      <c r="AR2630" s="42"/>
      <c r="AS2630" s="42"/>
      <c r="AT2630" s="42"/>
      <c r="AU2630" s="41"/>
      <c r="AV2630" s="42"/>
      <c r="AZ2630" s="43"/>
      <c r="BA2630" s="43"/>
      <c r="BB2630" s="43"/>
      <c r="BC2630" s="43"/>
      <c r="BD2630" s="43"/>
    </row>
    <row r="2631" spans="2:56" s="15" customFormat="1" ht="15.75">
      <c r="B2631" s="45"/>
      <c r="C2631" s="45"/>
      <c r="D2631" s="46"/>
      <c r="E2631" s="46"/>
      <c r="K2631" s="47"/>
      <c r="AH2631" s="42"/>
      <c r="AI2631" s="42"/>
      <c r="AJ2631" s="42"/>
      <c r="AK2631" s="42"/>
      <c r="AL2631" s="42"/>
      <c r="AM2631" s="42"/>
      <c r="AN2631" s="42"/>
      <c r="AO2631" s="42"/>
      <c r="AP2631" s="42"/>
      <c r="AQ2631" s="42"/>
      <c r="AR2631" s="42"/>
      <c r="AS2631" s="42"/>
      <c r="AT2631" s="42"/>
      <c r="AU2631" s="41"/>
      <c r="AV2631" s="42"/>
      <c r="AZ2631" s="43"/>
      <c r="BA2631" s="43"/>
      <c r="BB2631" s="43"/>
      <c r="BC2631" s="43"/>
      <c r="BD2631" s="43"/>
    </row>
    <row r="2632" spans="2:56" s="15" customFormat="1" ht="15.75">
      <c r="B2632" s="45"/>
      <c r="C2632" s="45"/>
      <c r="D2632" s="46"/>
      <c r="E2632" s="46"/>
      <c r="K2632" s="47"/>
      <c r="AH2632" s="42"/>
      <c r="AI2632" s="42"/>
      <c r="AJ2632" s="42"/>
      <c r="AK2632" s="42"/>
      <c r="AL2632" s="42"/>
      <c r="AM2632" s="42"/>
      <c r="AN2632" s="42"/>
      <c r="AO2632" s="42"/>
      <c r="AP2632" s="42"/>
      <c r="AQ2632" s="42"/>
      <c r="AR2632" s="42"/>
      <c r="AS2632" s="42"/>
      <c r="AT2632" s="42"/>
      <c r="AU2632" s="41"/>
      <c r="AV2632" s="42"/>
      <c r="AZ2632" s="43"/>
      <c r="BA2632" s="43"/>
      <c r="BB2632" s="43"/>
      <c r="BC2632" s="43"/>
      <c r="BD2632" s="43"/>
    </row>
    <row r="2633" spans="2:56" s="15" customFormat="1" ht="15.75">
      <c r="B2633" s="45"/>
      <c r="C2633" s="45"/>
      <c r="D2633" s="46"/>
      <c r="E2633" s="46"/>
      <c r="K2633" s="47"/>
      <c r="AH2633" s="42"/>
      <c r="AI2633" s="42"/>
      <c r="AJ2633" s="42"/>
      <c r="AK2633" s="42"/>
      <c r="AL2633" s="42"/>
      <c r="AM2633" s="42"/>
      <c r="AN2633" s="42"/>
      <c r="AO2633" s="42"/>
      <c r="AP2633" s="42"/>
      <c r="AQ2633" s="42"/>
      <c r="AR2633" s="42"/>
      <c r="AS2633" s="42"/>
      <c r="AT2633" s="42"/>
      <c r="AU2633" s="41"/>
      <c r="AV2633" s="42"/>
      <c r="AZ2633" s="43"/>
      <c r="BA2633" s="43"/>
      <c r="BB2633" s="43"/>
      <c r="BC2633" s="43"/>
      <c r="BD2633" s="43"/>
    </row>
    <row r="2634" spans="2:56" s="15" customFormat="1" ht="15.75">
      <c r="B2634" s="45"/>
      <c r="C2634" s="45"/>
      <c r="D2634" s="46"/>
      <c r="E2634" s="46"/>
      <c r="K2634" s="47"/>
      <c r="AH2634" s="42"/>
      <c r="AI2634" s="42"/>
      <c r="AJ2634" s="42"/>
      <c r="AK2634" s="42"/>
      <c r="AL2634" s="42"/>
      <c r="AM2634" s="42"/>
      <c r="AN2634" s="42"/>
      <c r="AO2634" s="42"/>
      <c r="AP2634" s="42"/>
      <c r="AQ2634" s="42"/>
      <c r="AR2634" s="42"/>
      <c r="AS2634" s="42"/>
      <c r="AT2634" s="42"/>
      <c r="AU2634" s="41"/>
      <c r="AV2634" s="42"/>
      <c r="AZ2634" s="43"/>
      <c r="BA2634" s="43"/>
      <c r="BB2634" s="43"/>
      <c r="BC2634" s="43"/>
      <c r="BD2634" s="43"/>
    </row>
    <row r="2635" spans="2:56" s="15" customFormat="1" ht="15.75">
      <c r="B2635" s="45"/>
      <c r="C2635" s="45"/>
      <c r="D2635" s="46"/>
      <c r="E2635" s="46"/>
      <c r="K2635" s="47"/>
      <c r="AH2635" s="42"/>
      <c r="AI2635" s="42"/>
      <c r="AJ2635" s="42"/>
      <c r="AK2635" s="42"/>
      <c r="AL2635" s="42"/>
      <c r="AM2635" s="42"/>
      <c r="AN2635" s="42"/>
      <c r="AO2635" s="42"/>
      <c r="AP2635" s="42"/>
      <c r="AQ2635" s="42"/>
      <c r="AR2635" s="42"/>
      <c r="AS2635" s="42"/>
      <c r="AT2635" s="42"/>
      <c r="AU2635" s="41"/>
      <c r="AV2635" s="42"/>
      <c r="AZ2635" s="43"/>
      <c r="BA2635" s="43"/>
      <c r="BB2635" s="43"/>
      <c r="BC2635" s="43"/>
      <c r="BD2635" s="43"/>
    </row>
    <row r="2636" spans="2:56" s="15" customFormat="1" ht="15.75">
      <c r="B2636" s="45"/>
      <c r="C2636" s="45"/>
      <c r="D2636" s="46"/>
      <c r="E2636" s="46"/>
      <c r="K2636" s="47"/>
      <c r="AH2636" s="42"/>
      <c r="AI2636" s="42"/>
      <c r="AJ2636" s="42"/>
      <c r="AK2636" s="42"/>
      <c r="AL2636" s="42"/>
      <c r="AM2636" s="42"/>
      <c r="AN2636" s="42"/>
      <c r="AO2636" s="42"/>
      <c r="AP2636" s="42"/>
      <c r="AQ2636" s="42"/>
      <c r="AR2636" s="42"/>
      <c r="AS2636" s="42"/>
      <c r="AT2636" s="42"/>
      <c r="AU2636" s="41"/>
      <c r="AV2636" s="42"/>
      <c r="AZ2636" s="43"/>
      <c r="BA2636" s="43"/>
      <c r="BB2636" s="43"/>
      <c r="BC2636" s="43"/>
      <c r="BD2636" s="43"/>
    </row>
    <row r="2637" spans="2:56" s="15" customFormat="1" ht="15.75">
      <c r="B2637" s="45"/>
      <c r="C2637" s="45"/>
      <c r="D2637" s="46"/>
      <c r="E2637" s="46"/>
      <c r="K2637" s="47"/>
      <c r="AH2637" s="42"/>
      <c r="AI2637" s="42"/>
      <c r="AJ2637" s="42"/>
      <c r="AK2637" s="42"/>
      <c r="AL2637" s="42"/>
      <c r="AM2637" s="42"/>
      <c r="AN2637" s="42"/>
      <c r="AO2637" s="42"/>
      <c r="AP2637" s="42"/>
      <c r="AQ2637" s="42"/>
      <c r="AR2637" s="42"/>
      <c r="AS2637" s="42"/>
      <c r="AT2637" s="42"/>
      <c r="AU2637" s="41"/>
      <c r="AV2637" s="42"/>
      <c r="AZ2637" s="43"/>
      <c r="BA2637" s="43"/>
      <c r="BB2637" s="43"/>
      <c r="BC2637" s="43"/>
      <c r="BD2637" s="43"/>
    </row>
    <row r="2638" spans="2:56" s="15" customFormat="1" ht="15.75">
      <c r="B2638" s="45"/>
      <c r="C2638" s="45"/>
      <c r="D2638" s="46"/>
      <c r="E2638" s="46"/>
      <c r="K2638" s="47"/>
      <c r="AH2638" s="42"/>
      <c r="AI2638" s="42"/>
      <c r="AJ2638" s="42"/>
      <c r="AK2638" s="42"/>
      <c r="AL2638" s="42"/>
      <c r="AM2638" s="42"/>
      <c r="AN2638" s="42"/>
      <c r="AO2638" s="42"/>
      <c r="AP2638" s="42"/>
      <c r="AQ2638" s="42"/>
      <c r="AR2638" s="42"/>
      <c r="AS2638" s="42"/>
      <c r="AT2638" s="42"/>
      <c r="AU2638" s="41"/>
      <c r="AV2638" s="42"/>
      <c r="AZ2638" s="43"/>
      <c r="BA2638" s="43"/>
      <c r="BB2638" s="43"/>
      <c r="BC2638" s="43"/>
      <c r="BD2638" s="43"/>
    </row>
    <row r="2639" spans="2:56" s="15" customFormat="1" ht="15.75">
      <c r="B2639" s="45"/>
      <c r="C2639" s="45"/>
      <c r="D2639" s="46"/>
      <c r="E2639" s="46"/>
      <c r="K2639" s="47"/>
      <c r="AH2639" s="42"/>
      <c r="AI2639" s="42"/>
      <c r="AJ2639" s="42"/>
      <c r="AK2639" s="42"/>
      <c r="AL2639" s="42"/>
      <c r="AM2639" s="42"/>
      <c r="AN2639" s="42"/>
      <c r="AO2639" s="42"/>
      <c r="AP2639" s="42"/>
      <c r="AQ2639" s="42"/>
      <c r="AR2639" s="42"/>
      <c r="AS2639" s="42"/>
      <c r="AT2639" s="42"/>
      <c r="AU2639" s="41"/>
      <c r="AV2639" s="42"/>
      <c r="AZ2639" s="43"/>
      <c r="BA2639" s="43"/>
      <c r="BB2639" s="43"/>
      <c r="BC2639" s="43"/>
      <c r="BD2639" s="43"/>
    </row>
    <row r="2640" spans="2:56" s="15" customFormat="1" ht="15.75">
      <c r="B2640" s="45"/>
      <c r="C2640" s="45"/>
      <c r="D2640" s="46"/>
      <c r="E2640" s="46"/>
      <c r="K2640" s="47"/>
      <c r="AH2640" s="42"/>
      <c r="AI2640" s="42"/>
      <c r="AJ2640" s="42"/>
      <c r="AK2640" s="42"/>
      <c r="AL2640" s="42"/>
      <c r="AM2640" s="42"/>
      <c r="AN2640" s="42"/>
      <c r="AO2640" s="42"/>
      <c r="AP2640" s="42"/>
      <c r="AQ2640" s="42"/>
      <c r="AR2640" s="42"/>
      <c r="AS2640" s="42"/>
      <c r="AT2640" s="42"/>
      <c r="AU2640" s="41"/>
      <c r="AV2640" s="42"/>
      <c r="AZ2640" s="43"/>
      <c r="BA2640" s="43"/>
      <c r="BB2640" s="43"/>
      <c r="BC2640" s="43"/>
      <c r="BD2640" s="43"/>
    </row>
    <row r="2641" spans="2:56" s="15" customFormat="1" ht="15.75">
      <c r="B2641" s="45"/>
      <c r="C2641" s="45"/>
      <c r="D2641" s="46"/>
      <c r="E2641" s="46"/>
      <c r="K2641" s="47"/>
      <c r="AH2641" s="42"/>
      <c r="AI2641" s="42"/>
      <c r="AJ2641" s="42"/>
      <c r="AK2641" s="42"/>
      <c r="AL2641" s="42"/>
      <c r="AM2641" s="42"/>
      <c r="AN2641" s="42"/>
      <c r="AO2641" s="42"/>
      <c r="AP2641" s="42"/>
      <c r="AQ2641" s="42"/>
      <c r="AR2641" s="42"/>
      <c r="AS2641" s="42"/>
      <c r="AT2641" s="42"/>
      <c r="AU2641" s="41"/>
      <c r="AV2641" s="42"/>
      <c r="AZ2641" s="43"/>
      <c r="BA2641" s="43"/>
      <c r="BB2641" s="43"/>
      <c r="BC2641" s="43"/>
      <c r="BD2641" s="43"/>
    </row>
    <row r="2642" spans="2:56" s="15" customFormat="1" ht="15.75">
      <c r="B2642" s="45"/>
      <c r="C2642" s="45"/>
      <c r="D2642" s="46"/>
      <c r="E2642" s="46"/>
      <c r="K2642" s="47"/>
      <c r="AH2642" s="42"/>
      <c r="AI2642" s="42"/>
      <c r="AJ2642" s="42"/>
      <c r="AK2642" s="42"/>
      <c r="AL2642" s="42"/>
      <c r="AM2642" s="42"/>
      <c r="AN2642" s="42"/>
      <c r="AO2642" s="42"/>
      <c r="AP2642" s="42"/>
      <c r="AQ2642" s="42"/>
      <c r="AR2642" s="42"/>
      <c r="AS2642" s="42"/>
      <c r="AT2642" s="42"/>
      <c r="AU2642" s="41"/>
      <c r="AV2642" s="42"/>
      <c r="AZ2642" s="43"/>
      <c r="BA2642" s="43"/>
      <c r="BB2642" s="43"/>
      <c r="BC2642" s="43"/>
      <c r="BD2642" s="43"/>
    </row>
    <row r="2643" spans="2:56" s="15" customFormat="1" ht="15.75">
      <c r="B2643" s="45"/>
      <c r="C2643" s="45"/>
      <c r="D2643" s="46"/>
      <c r="E2643" s="46"/>
      <c r="K2643" s="47"/>
      <c r="AH2643" s="42"/>
      <c r="AI2643" s="42"/>
      <c r="AJ2643" s="42"/>
      <c r="AK2643" s="42"/>
      <c r="AL2643" s="42"/>
      <c r="AM2643" s="42"/>
      <c r="AN2643" s="42"/>
      <c r="AO2643" s="42"/>
      <c r="AP2643" s="42"/>
      <c r="AQ2643" s="42"/>
      <c r="AR2643" s="42"/>
      <c r="AS2643" s="42"/>
      <c r="AT2643" s="42"/>
      <c r="AU2643" s="41"/>
      <c r="AV2643" s="42"/>
      <c r="AZ2643" s="43"/>
      <c r="BA2643" s="43"/>
      <c r="BB2643" s="43"/>
      <c r="BC2643" s="43"/>
      <c r="BD2643" s="43"/>
    </row>
    <row r="2644" spans="2:56" s="15" customFormat="1" ht="15.75">
      <c r="B2644" s="45"/>
      <c r="C2644" s="45"/>
      <c r="D2644" s="46"/>
      <c r="E2644" s="46"/>
      <c r="K2644" s="47"/>
      <c r="AH2644" s="42"/>
      <c r="AI2644" s="42"/>
      <c r="AJ2644" s="42"/>
      <c r="AK2644" s="42"/>
      <c r="AL2644" s="42"/>
      <c r="AM2644" s="42"/>
      <c r="AN2644" s="42"/>
      <c r="AO2644" s="42"/>
      <c r="AP2644" s="42"/>
      <c r="AQ2644" s="42"/>
      <c r="AR2644" s="42"/>
      <c r="AS2644" s="42"/>
      <c r="AT2644" s="42"/>
      <c r="AU2644" s="41"/>
      <c r="AV2644" s="42"/>
      <c r="AZ2644" s="43"/>
      <c r="BA2644" s="43"/>
      <c r="BB2644" s="43"/>
      <c r="BC2644" s="43"/>
      <c r="BD2644" s="43"/>
    </row>
    <row r="2645" spans="2:56" s="15" customFormat="1" ht="15.75">
      <c r="B2645" s="45"/>
      <c r="C2645" s="45"/>
      <c r="D2645" s="46"/>
      <c r="E2645" s="46"/>
      <c r="K2645" s="47"/>
      <c r="AH2645" s="42"/>
      <c r="AI2645" s="42"/>
      <c r="AJ2645" s="42"/>
      <c r="AK2645" s="42"/>
      <c r="AL2645" s="42"/>
      <c r="AM2645" s="42"/>
      <c r="AN2645" s="42"/>
      <c r="AO2645" s="42"/>
      <c r="AP2645" s="42"/>
      <c r="AQ2645" s="42"/>
      <c r="AR2645" s="42"/>
      <c r="AS2645" s="42"/>
      <c r="AT2645" s="42"/>
      <c r="AU2645" s="41"/>
      <c r="AV2645" s="42"/>
      <c r="AZ2645" s="43"/>
      <c r="BA2645" s="43"/>
      <c r="BB2645" s="43"/>
      <c r="BC2645" s="43"/>
      <c r="BD2645" s="43"/>
    </row>
    <row r="2646" spans="2:56" s="15" customFormat="1" ht="15.75">
      <c r="B2646" s="45"/>
      <c r="C2646" s="45"/>
      <c r="D2646" s="46"/>
      <c r="E2646" s="46"/>
      <c r="K2646" s="47"/>
      <c r="AH2646" s="42"/>
      <c r="AI2646" s="42"/>
      <c r="AJ2646" s="42"/>
      <c r="AK2646" s="42"/>
      <c r="AL2646" s="42"/>
      <c r="AM2646" s="42"/>
      <c r="AN2646" s="42"/>
      <c r="AO2646" s="42"/>
      <c r="AP2646" s="42"/>
      <c r="AQ2646" s="42"/>
      <c r="AR2646" s="42"/>
      <c r="AS2646" s="42"/>
      <c r="AT2646" s="42"/>
      <c r="AU2646" s="41"/>
      <c r="AV2646" s="42"/>
      <c r="AZ2646" s="43"/>
      <c r="BA2646" s="43"/>
      <c r="BB2646" s="43"/>
      <c r="BC2646" s="43"/>
      <c r="BD2646" s="43"/>
    </row>
    <row r="2647" spans="2:56" s="15" customFormat="1" ht="15.75">
      <c r="B2647" s="45"/>
      <c r="C2647" s="45"/>
      <c r="D2647" s="46"/>
      <c r="E2647" s="46"/>
      <c r="K2647" s="47"/>
      <c r="AH2647" s="42"/>
      <c r="AI2647" s="42"/>
      <c r="AJ2647" s="42"/>
      <c r="AK2647" s="42"/>
      <c r="AL2647" s="42"/>
      <c r="AM2647" s="42"/>
      <c r="AN2647" s="42"/>
      <c r="AO2647" s="42"/>
      <c r="AP2647" s="42"/>
      <c r="AQ2647" s="42"/>
      <c r="AR2647" s="42"/>
      <c r="AS2647" s="42"/>
      <c r="AT2647" s="42"/>
      <c r="AU2647" s="41"/>
      <c r="AV2647" s="42"/>
      <c r="AZ2647" s="43"/>
      <c r="BA2647" s="43"/>
      <c r="BB2647" s="43"/>
      <c r="BC2647" s="43"/>
      <c r="BD2647" s="43"/>
    </row>
    <row r="2648" spans="2:56" s="15" customFormat="1" ht="15.75">
      <c r="B2648" s="45"/>
      <c r="C2648" s="45"/>
      <c r="D2648" s="46"/>
      <c r="E2648" s="46"/>
      <c r="K2648" s="47"/>
      <c r="AH2648" s="42"/>
      <c r="AI2648" s="42"/>
      <c r="AJ2648" s="42"/>
      <c r="AK2648" s="42"/>
      <c r="AL2648" s="42"/>
      <c r="AM2648" s="42"/>
      <c r="AN2648" s="42"/>
      <c r="AO2648" s="42"/>
      <c r="AP2648" s="42"/>
      <c r="AQ2648" s="42"/>
      <c r="AR2648" s="42"/>
      <c r="AS2648" s="42"/>
      <c r="AT2648" s="42"/>
      <c r="AU2648" s="41"/>
      <c r="AV2648" s="42"/>
      <c r="AZ2648" s="43"/>
      <c r="BA2648" s="43"/>
      <c r="BB2648" s="43"/>
      <c r="BC2648" s="43"/>
      <c r="BD2648" s="43"/>
    </row>
    <row r="2649" spans="2:56" s="15" customFormat="1" ht="15.75">
      <c r="B2649" s="45"/>
      <c r="C2649" s="45"/>
      <c r="D2649" s="46"/>
      <c r="E2649" s="46"/>
      <c r="K2649" s="47"/>
      <c r="AH2649" s="42"/>
      <c r="AI2649" s="42"/>
      <c r="AJ2649" s="42"/>
      <c r="AK2649" s="42"/>
      <c r="AL2649" s="42"/>
      <c r="AM2649" s="42"/>
      <c r="AN2649" s="42"/>
      <c r="AO2649" s="42"/>
      <c r="AP2649" s="42"/>
      <c r="AQ2649" s="42"/>
      <c r="AR2649" s="42"/>
      <c r="AS2649" s="42"/>
      <c r="AT2649" s="42"/>
      <c r="AU2649" s="41"/>
      <c r="AV2649" s="42"/>
      <c r="AZ2649" s="43"/>
      <c r="BA2649" s="43"/>
      <c r="BB2649" s="43"/>
      <c r="BC2649" s="43"/>
      <c r="BD2649" s="43"/>
    </row>
    <row r="2650" spans="2:56" s="15" customFormat="1" ht="15.75">
      <c r="B2650" s="45"/>
      <c r="C2650" s="45"/>
      <c r="D2650" s="46"/>
      <c r="E2650" s="46"/>
      <c r="K2650" s="47"/>
      <c r="AH2650" s="42"/>
      <c r="AI2650" s="42"/>
      <c r="AJ2650" s="42"/>
      <c r="AK2650" s="42"/>
      <c r="AL2650" s="42"/>
      <c r="AM2650" s="42"/>
      <c r="AN2650" s="42"/>
      <c r="AO2650" s="42"/>
      <c r="AP2650" s="42"/>
      <c r="AQ2650" s="42"/>
      <c r="AR2650" s="42"/>
      <c r="AS2650" s="42"/>
      <c r="AT2650" s="42"/>
      <c r="AU2650" s="41"/>
      <c r="AV2650" s="42"/>
      <c r="AZ2650" s="43"/>
      <c r="BA2650" s="43"/>
      <c r="BB2650" s="43"/>
      <c r="BC2650" s="43"/>
      <c r="BD2650" s="43"/>
    </row>
    <row r="2651" spans="2:56" s="15" customFormat="1" ht="15.75">
      <c r="B2651" s="45"/>
      <c r="C2651" s="45"/>
      <c r="D2651" s="46"/>
      <c r="E2651" s="46"/>
      <c r="K2651" s="47"/>
      <c r="AH2651" s="42"/>
      <c r="AI2651" s="42"/>
      <c r="AJ2651" s="42"/>
      <c r="AK2651" s="42"/>
      <c r="AL2651" s="42"/>
      <c r="AM2651" s="42"/>
      <c r="AN2651" s="42"/>
      <c r="AO2651" s="42"/>
      <c r="AP2651" s="42"/>
      <c r="AQ2651" s="42"/>
      <c r="AR2651" s="42"/>
      <c r="AS2651" s="42"/>
      <c r="AT2651" s="42"/>
      <c r="AU2651" s="41"/>
      <c r="AV2651" s="42"/>
      <c r="AZ2651" s="43"/>
      <c r="BA2651" s="43"/>
      <c r="BB2651" s="43"/>
      <c r="BC2651" s="43"/>
      <c r="BD2651" s="43"/>
    </row>
    <row r="2652" spans="2:56" s="15" customFormat="1" ht="15.75">
      <c r="B2652" s="45"/>
      <c r="C2652" s="45"/>
      <c r="D2652" s="46"/>
      <c r="E2652" s="46"/>
      <c r="K2652" s="47"/>
      <c r="AH2652" s="42"/>
      <c r="AI2652" s="42"/>
      <c r="AJ2652" s="42"/>
      <c r="AK2652" s="42"/>
      <c r="AL2652" s="42"/>
      <c r="AM2652" s="42"/>
      <c r="AN2652" s="42"/>
      <c r="AO2652" s="42"/>
      <c r="AP2652" s="42"/>
      <c r="AQ2652" s="42"/>
      <c r="AR2652" s="42"/>
      <c r="AS2652" s="42"/>
      <c r="AT2652" s="42"/>
      <c r="AU2652" s="41"/>
      <c r="AV2652" s="42"/>
      <c r="AZ2652" s="43"/>
      <c r="BA2652" s="43"/>
      <c r="BB2652" s="43"/>
      <c r="BC2652" s="43"/>
      <c r="BD2652" s="43"/>
    </row>
    <row r="2653" spans="2:56" s="15" customFormat="1" ht="15.75">
      <c r="B2653" s="45"/>
      <c r="C2653" s="45"/>
      <c r="D2653" s="46"/>
      <c r="E2653" s="46"/>
      <c r="K2653" s="47"/>
      <c r="AH2653" s="42"/>
      <c r="AI2653" s="42"/>
      <c r="AJ2653" s="42"/>
      <c r="AK2653" s="42"/>
      <c r="AL2653" s="42"/>
      <c r="AM2653" s="42"/>
      <c r="AN2653" s="42"/>
      <c r="AO2653" s="42"/>
      <c r="AP2653" s="42"/>
      <c r="AQ2653" s="42"/>
      <c r="AR2653" s="42"/>
      <c r="AS2653" s="42"/>
      <c r="AT2653" s="42"/>
      <c r="AU2653" s="41"/>
      <c r="AV2653" s="42"/>
      <c r="AZ2653" s="43"/>
      <c r="BA2653" s="43"/>
      <c r="BB2653" s="43"/>
      <c r="BC2653" s="43"/>
      <c r="BD2653" s="43"/>
    </row>
    <row r="2654" spans="2:56" s="15" customFormat="1" ht="15.75">
      <c r="B2654" s="45"/>
      <c r="C2654" s="45"/>
      <c r="D2654" s="46"/>
      <c r="E2654" s="46"/>
      <c r="K2654" s="47"/>
      <c r="AH2654" s="42"/>
      <c r="AI2654" s="42"/>
      <c r="AJ2654" s="42"/>
      <c r="AK2654" s="42"/>
      <c r="AL2654" s="42"/>
      <c r="AM2654" s="42"/>
      <c r="AN2654" s="42"/>
      <c r="AO2654" s="42"/>
      <c r="AP2654" s="42"/>
      <c r="AQ2654" s="42"/>
      <c r="AR2654" s="42"/>
      <c r="AS2654" s="42"/>
      <c r="AT2654" s="42"/>
      <c r="AU2654" s="41"/>
      <c r="AV2654" s="42"/>
      <c r="AZ2654" s="43"/>
      <c r="BA2654" s="43"/>
      <c r="BB2654" s="43"/>
      <c r="BC2654" s="43"/>
      <c r="BD2654" s="43"/>
    </row>
    <row r="2655" spans="2:56" s="15" customFormat="1" ht="15.75">
      <c r="B2655" s="45"/>
      <c r="C2655" s="45"/>
      <c r="D2655" s="46"/>
      <c r="E2655" s="46"/>
      <c r="K2655" s="47"/>
      <c r="AH2655" s="42"/>
      <c r="AI2655" s="42"/>
      <c r="AJ2655" s="42"/>
      <c r="AK2655" s="42"/>
      <c r="AL2655" s="42"/>
      <c r="AM2655" s="42"/>
      <c r="AN2655" s="42"/>
      <c r="AO2655" s="42"/>
      <c r="AP2655" s="42"/>
      <c r="AQ2655" s="42"/>
      <c r="AR2655" s="42"/>
      <c r="AS2655" s="42"/>
      <c r="AT2655" s="42"/>
      <c r="AU2655" s="41"/>
      <c r="AV2655" s="42"/>
      <c r="AZ2655" s="43"/>
      <c r="BA2655" s="43"/>
      <c r="BB2655" s="43"/>
      <c r="BC2655" s="43"/>
      <c r="BD2655" s="43"/>
    </row>
    <row r="2656" spans="2:56" s="15" customFormat="1" ht="15.75">
      <c r="B2656" s="45"/>
      <c r="C2656" s="45"/>
      <c r="D2656" s="46"/>
      <c r="E2656" s="46"/>
      <c r="K2656" s="47"/>
      <c r="AH2656" s="42"/>
      <c r="AI2656" s="42"/>
      <c r="AJ2656" s="42"/>
      <c r="AK2656" s="42"/>
      <c r="AL2656" s="42"/>
      <c r="AM2656" s="42"/>
      <c r="AN2656" s="42"/>
      <c r="AO2656" s="42"/>
      <c r="AP2656" s="42"/>
      <c r="AQ2656" s="42"/>
      <c r="AR2656" s="42"/>
      <c r="AS2656" s="42"/>
      <c r="AT2656" s="42"/>
      <c r="AU2656" s="41"/>
      <c r="AV2656" s="42"/>
      <c r="AZ2656" s="43"/>
      <c r="BA2656" s="43"/>
      <c r="BB2656" s="43"/>
      <c r="BC2656" s="43"/>
      <c r="BD2656" s="43"/>
    </row>
    <row r="2657" spans="2:56" s="15" customFormat="1" ht="15.75">
      <c r="B2657" s="45"/>
      <c r="C2657" s="45"/>
      <c r="D2657" s="46"/>
      <c r="E2657" s="46"/>
      <c r="K2657" s="47"/>
      <c r="AH2657" s="42"/>
      <c r="AI2657" s="42"/>
      <c r="AJ2657" s="42"/>
      <c r="AK2657" s="42"/>
      <c r="AL2657" s="42"/>
      <c r="AM2657" s="42"/>
      <c r="AN2657" s="42"/>
      <c r="AO2657" s="42"/>
      <c r="AP2657" s="42"/>
      <c r="AQ2657" s="42"/>
      <c r="AR2657" s="42"/>
      <c r="AS2657" s="42"/>
      <c r="AT2657" s="42"/>
      <c r="AU2657" s="41"/>
      <c r="AV2657" s="42"/>
      <c r="AZ2657" s="43"/>
      <c r="BA2657" s="43"/>
      <c r="BB2657" s="43"/>
      <c r="BC2657" s="43"/>
      <c r="BD2657" s="43"/>
    </row>
    <row r="2658" spans="2:56" s="15" customFormat="1" ht="15.75">
      <c r="B2658" s="45"/>
      <c r="C2658" s="45"/>
      <c r="D2658" s="46"/>
      <c r="E2658" s="46"/>
      <c r="K2658" s="47"/>
      <c r="AH2658" s="42"/>
      <c r="AI2658" s="42"/>
      <c r="AJ2658" s="42"/>
      <c r="AK2658" s="42"/>
      <c r="AL2658" s="42"/>
      <c r="AM2658" s="42"/>
      <c r="AN2658" s="42"/>
      <c r="AO2658" s="42"/>
      <c r="AP2658" s="42"/>
      <c r="AQ2658" s="42"/>
      <c r="AR2658" s="42"/>
      <c r="AS2658" s="42"/>
      <c r="AT2658" s="42"/>
      <c r="AU2658" s="41"/>
      <c r="AV2658" s="42"/>
      <c r="AZ2658" s="43"/>
      <c r="BA2658" s="43"/>
      <c r="BB2658" s="43"/>
      <c r="BC2658" s="43"/>
      <c r="BD2658" s="43"/>
    </row>
    <row r="2659" spans="2:56" s="15" customFormat="1" ht="15.75">
      <c r="B2659" s="45"/>
      <c r="C2659" s="45"/>
      <c r="D2659" s="46"/>
      <c r="E2659" s="46"/>
      <c r="K2659" s="47"/>
      <c r="AH2659" s="42"/>
      <c r="AI2659" s="42"/>
      <c r="AJ2659" s="42"/>
      <c r="AK2659" s="42"/>
      <c r="AL2659" s="42"/>
      <c r="AM2659" s="42"/>
      <c r="AN2659" s="42"/>
      <c r="AO2659" s="42"/>
      <c r="AP2659" s="42"/>
      <c r="AQ2659" s="42"/>
      <c r="AR2659" s="42"/>
      <c r="AS2659" s="42"/>
      <c r="AT2659" s="42"/>
      <c r="AU2659" s="41"/>
      <c r="AV2659" s="42"/>
      <c r="AZ2659" s="43"/>
      <c r="BA2659" s="43"/>
      <c r="BB2659" s="43"/>
      <c r="BC2659" s="43"/>
      <c r="BD2659" s="43"/>
    </row>
    <row r="2660" spans="2:56" s="15" customFormat="1" ht="15.75">
      <c r="B2660" s="45"/>
      <c r="C2660" s="45"/>
      <c r="D2660" s="46"/>
      <c r="E2660" s="46"/>
      <c r="K2660" s="47"/>
      <c r="AH2660" s="42"/>
      <c r="AI2660" s="42"/>
      <c r="AJ2660" s="42"/>
      <c r="AK2660" s="42"/>
      <c r="AL2660" s="42"/>
      <c r="AM2660" s="42"/>
      <c r="AN2660" s="42"/>
      <c r="AO2660" s="42"/>
      <c r="AP2660" s="42"/>
      <c r="AQ2660" s="42"/>
      <c r="AR2660" s="42"/>
      <c r="AS2660" s="42"/>
      <c r="AT2660" s="42"/>
      <c r="AU2660" s="41"/>
      <c r="AV2660" s="42"/>
      <c r="AZ2660" s="43"/>
      <c r="BA2660" s="43"/>
      <c r="BB2660" s="43"/>
      <c r="BC2660" s="43"/>
      <c r="BD2660" s="43"/>
    </row>
    <row r="2661" spans="2:56" s="15" customFormat="1" ht="15.75">
      <c r="B2661" s="45"/>
      <c r="C2661" s="45"/>
      <c r="D2661" s="46"/>
      <c r="E2661" s="46"/>
      <c r="K2661" s="47"/>
      <c r="AH2661" s="42"/>
      <c r="AI2661" s="42"/>
      <c r="AJ2661" s="42"/>
      <c r="AK2661" s="42"/>
      <c r="AL2661" s="42"/>
      <c r="AM2661" s="42"/>
      <c r="AN2661" s="42"/>
      <c r="AO2661" s="42"/>
      <c r="AP2661" s="42"/>
      <c r="AQ2661" s="42"/>
      <c r="AR2661" s="42"/>
      <c r="AS2661" s="42"/>
      <c r="AT2661" s="42"/>
      <c r="AU2661" s="41"/>
      <c r="AV2661" s="42"/>
      <c r="AZ2661" s="43"/>
      <c r="BA2661" s="43"/>
      <c r="BB2661" s="43"/>
      <c r="BC2661" s="43"/>
      <c r="BD2661" s="43"/>
    </row>
    <row r="2662" spans="2:56" s="15" customFormat="1" ht="15.75">
      <c r="B2662" s="45"/>
      <c r="C2662" s="45"/>
      <c r="D2662" s="46"/>
      <c r="E2662" s="46"/>
      <c r="K2662" s="47"/>
      <c r="AH2662" s="42"/>
      <c r="AI2662" s="42"/>
      <c r="AJ2662" s="42"/>
      <c r="AK2662" s="42"/>
      <c r="AL2662" s="42"/>
      <c r="AM2662" s="42"/>
      <c r="AN2662" s="42"/>
      <c r="AO2662" s="42"/>
      <c r="AP2662" s="42"/>
      <c r="AQ2662" s="42"/>
      <c r="AR2662" s="42"/>
      <c r="AS2662" s="42"/>
      <c r="AT2662" s="42"/>
      <c r="AU2662" s="41"/>
      <c r="AV2662" s="42"/>
      <c r="AZ2662" s="43"/>
      <c r="BA2662" s="43"/>
      <c r="BB2662" s="43"/>
      <c r="BC2662" s="43"/>
      <c r="BD2662" s="43"/>
    </row>
    <row r="2663" spans="2:56" s="15" customFormat="1" ht="15.75">
      <c r="B2663" s="45"/>
      <c r="C2663" s="45"/>
      <c r="D2663" s="46"/>
      <c r="E2663" s="46"/>
      <c r="K2663" s="47"/>
      <c r="AH2663" s="42"/>
      <c r="AI2663" s="42"/>
      <c r="AJ2663" s="42"/>
      <c r="AK2663" s="42"/>
      <c r="AL2663" s="42"/>
      <c r="AM2663" s="42"/>
      <c r="AN2663" s="42"/>
      <c r="AO2663" s="42"/>
      <c r="AP2663" s="42"/>
      <c r="AQ2663" s="42"/>
      <c r="AR2663" s="42"/>
      <c r="AS2663" s="42"/>
      <c r="AT2663" s="42"/>
      <c r="AU2663" s="41"/>
      <c r="AV2663" s="42"/>
      <c r="AZ2663" s="43"/>
      <c r="BA2663" s="43"/>
      <c r="BB2663" s="43"/>
      <c r="BC2663" s="43"/>
      <c r="BD2663" s="43"/>
    </row>
    <row r="2664" spans="2:56" s="15" customFormat="1" ht="15.75">
      <c r="B2664" s="45"/>
      <c r="C2664" s="45"/>
      <c r="D2664" s="46"/>
      <c r="E2664" s="46"/>
      <c r="K2664" s="47"/>
      <c r="AH2664" s="42"/>
      <c r="AI2664" s="42"/>
      <c r="AJ2664" s="42"/>
      <c r="AK2664" s="42"/>
      <c r="AL2664" s="42"/>
      <c r="AM2664" s="42"/>
      <c r="AN2664" s="42"/>
      <c r="AO2664" s="42"/>
      <c r="AP2664" s="42"/>
      <c r="AQ2664" s="42"/>
      <c r="AR2664" s="42"/>
      <c r="AS2664" s="42"/>
      <c r="AT2664" s="42"/>
      <c r="AU2664" s="41"/>
      <c r="AV2664" s="42"/>
      <c r="AZ2664" s="43"/>
      <c r="BA2664" s="43"/>
      <c r="BB2664" s="43"/>
      <c r="BC2664" s="43"/>
      <c r="BD2664" s="43"/>
    </row>
    <row r="2665" spans="2:56" s="15" customFormat="1" ht="15.75">
      <c r="B2665" s="45"/>
      <c r="C2665" s="45"/>
      <c r="D2665" s="46"/>
      <c r="E2665" s="46"/>
      <c r="K2665" s="47"/>
      <c r="AH2665" s="42"/>
      <c r="AI2665" s="42"/>
      <c r="AJ2665" s="42"/>
      <c r="AK2665" s="42"/>
      <c r="AL2665" s="42"/>
      <c r="AM2665" s="42"/>
      <c r="AN2665" s="42"/>
      <c r="AO2665" s="42"/>
      <c r="AP2665" s="42"/>
      <c r="AQ2665" s="42"/>
      <c r="AR2665" s="42"/>
      <c r="AS2665" s="42"/>
      <c r="AT2665" s="42"/>
      <c r="AU2665" s="41"/>
      <c r="AV2665" s="42"/>
      <c r="AZ2665" s="43"/>
      <c r="BA2665" s="43"/>
      <c r="BB2665" s="43"/>
      <c r="BC2665" s="43"/>
      <c r="BD2665" s="43"/>
    </row>
    <row r="2666" spans="2:56" s="15" customFormat="1" ht="15.75">
      <c r="B2666" s="45"/>
      <c r="C2666" s="45"/>
      <c r="D2666" s="46"/>
      <c r="E2666" s="46"/>
      <c r="K2666" s="47"/>
      <c r="AH2666" s="42"/>
      <c r="AI2666" s="42"/>
      <c r="AJ2666" s="42"/>
      <c r="AK2666" s="42"/>
      <c r="AL2666" s="42"/>
      <c r="AM2666" s="42"/>
      <c r="AN2666" s="42"/>
      <c r="AO2666" s="42"/>
      <c r="AP2666" s="42"/>
      <c r="AQ2666" s="42"/>
      <c r="AR2666" s="42"/>
      <c r="AS2666" s="42"/>
      <c r="AT2666" s="42"/>
      <c r="AU2666" s="41"/>
      <c r="AV2666" s="42"/>
      <c r="AZ2666" s="43"/>
      <c r="BA2666" s="43"/>
      <c r="BB2666" s="43"/>
      <c r="BC2666" s="43"/>
      <c r="BD2666" s="43"/>
    </row>
    <row r="2667" spans="2:56" s="15" customFormat="1" ht="15.75">
      <c r="B2667" s="45"/>
      <c r="C2667" s="45"/>
      <c r="D2667" s="46"/>
      <c r="E2667" s="46"/>
      <c r="K2667" s="47"/>
      <c r="AH2667" s="42"/>
      <c r="AI2667" s="42"/>
      <c r="AJ2667" s="42"/>
      <c r="AK2667" s="42"/>
      <c r="AL2667" s="42"/>
      <c r="AM2667" s="42"/>
      <c r="AN2667" s="42"/>
      <c r="AO2667" s="42"/>
      <c r="AP2667" s="42"/>
      <c r="AQ2667" s="42"/>
      <c r="AR2667" s="42"/>
      <c r="AS2667" s="42"/>
      <c r="AT2667" s="42"/>
      <c r="AU2667" s="41"/>
      <c r="AV2667" s="42"/>
      <c r="AZ2667" s="43"/>
      <c r="BA2667" s="43"/>
      <c r="BB2667" s="43"/>
      <c r="BC2667" s="43"/>
      <c r="BD2667" s="43"/>
    </row>
    <row r="2668" spans="2:56" s="15" customFormat="1" ht="15.75">
      <c r="B2668" s="45"/>
      <c r="C2668" s="45"/>
      <c r="D2668" s="46"/>
      <c r="E2668" s="46"/>
      <c r="K2668" s="47"/>
      <c r="AH2668" s="42"/>
      <c r="AI2668" s="42"/>
      <c r="AJ2668" s="42"/>
      <c r="AK2668" s="42"/>
      <c r="AL2668" s="42"/>
      <c r="AM2668" s="42"/>
      <c r="AN2668" s="42"/>
      <c r="AO2668" s="42"/>
      <c r="AP2668" s="42"/>
      <c r="AQ2668" s="42"/>
      <c r="AR2668" s="42"/>
      <c r="AS2668" s="42"/>
      <c r="AT2668" s="42"/>
      <c r="AU2668" s="41"/>
      <c r="AV2668" s="42"/>
      <c r="AZ2668" s="43"/>
      <c r="BA2668" s="43"/>
      <c r="BB2668" s="43"/>
      <c r="BC2668" s="43"/>
      <c r="BD2668" s="43"/>
    </row>
    <row r="2669" spans="2:56" s="15" customFormat="1" ht="15.75">
      <c r="B2669" s="45"/>
      <c r="C2669" s="45"/>
      <c r="D2669" s="46"/>
      <c r="E2669" s="46"/>
      <c r="K2669" s="47"/>
      <c r="AH2669" s="42"/>
      <c r="AI2669" s="42"/>
      <c r="AJ2669" s="42"/>
      <c r="AK2669" s="42"/>
      <c r="AL2669" s="42"/>
      <c r="AM2669" s="42"/>
      <c r="AN2669" s="42"/>
      <c r="AO2669" s="42"/>
      <c r="AP2669" s="42"/>
      <c r="AQ2669" s="42"/>
      <c r="AR2669" s="42"/>
      <c r="AS2669" s="42"/>
      <c r="AT2669" s="42"/>
      <c r="AU2669" s="41"/>
      <c r="AV2669" s="42"/>
      <c r="AZ2669" s="43"/>
      <c r="BA2669" s="43"/>
      <c r="BB2669" s="43"/>
      <c r="BC2669" s="43"/>
      <c r="BD2669" s="43"/>
    </row>
    <row r="2670" spans="2:56" s="15" customFormat="1" ht="15.75">
      <c r="B2670" s="45"/>
      <c r="C2670" s="45"/>
      <c r="D2670" s="46"/>
      <c r="E2670" s="46"/>
      <c r="K2670" s="47"/>
      <c r="AH2670" s="42"/>
      <c r="AI2670" s="42"/>
      <c r="AJ2670" s="42"/>
      <c r="AK2670" s="42"/>
      <c r="AL2670" s="42"/>
      <c r="AM2670" s="42"/>
      <c r="AN2670" s="42"/>
      <c r="AO2670" s="42"/>
      <c r="AP2670" s="42"/>
      <c r="AQ2670" s="42"/>
      <c r="AR2670" s="42"/>
      <c r="AS2670" s="42"/>
      <c r="AT2670" s="42"/>
      <c r="AU2670" s="41"/>
      <c r="AV2670" s="42"/>
      <c r="AZ2670" s="43"/>
      <c r="BA2670" s="43"/>
      <c r="BB2670" s="43"/>
      <c r="BC2670" s="43"/>
      <c r="BD2670" s="43"/>
    </row>
    <row r="2671" spans="2:56" s="15" customFormat="1" ht="15.75">
      <c r="B2671" s="45"/>
      <c r="C2671" s="45"/>
      <c r="D2671" s="46"/>
      <c r="E2671" s="46"/>
      <c r="K2671" s="47"/>
      <c r="AH2671" s="42"/>
      <c r="AI2671" s="42"/>
      <c r="AJ2671" s="42"/>
      <c r="AK2671" s="42"/>
      <c r="AL2671" s="42"/>
      <c r="AM2671" s="42"/>
      <c r="AN2671" s="42"/>
      <c r="AO2671" s="42"/>
      <c r="AP2671" s="42"/>
      <c r="AQ2671" s="42"/>
      <c r="AR2671" s="42"/>
      <c r="AS2671" s="42"/>
      <c r="AT2671" s="42"/>
      <c r="AU2671" s="41"/>
      <c r="AV2671" s="42"/>
      <c r="AZ2671" s="43"/>
      <c r="BA2671" s="43"/>
      <c r="BB2671" s="43"/>
      <c r="BC2671" s="43"/>
      <c r="BD2671" s="43"/>
    </row>
    <row r="2672" spans="2:56" s="15" customFormat="1" ht="15.75">
      <c r="B2672" s="45"/>
      <c r="C2672" s="45"/>
      <c r="D2672" s="46"/>
      <c r="E2672" s="46"/>
      <c r="K2672" s="47"/>
      <c r="AH2672" s="42"/>
      <c r="AI2672" s="42"/>
      <c r="AJ2672" s="42"/>
      <c r="AK2672" s="42"/>
      <c r="AL2672" s="42"/>
      <c r="AM2672" s="42"/>
      <c r="AN2672" s="42"/>
      <c r="AO2672" s="42"/>
      <c r="AP2672" s="42"/>
      <c r="AQ2672" s="42"/>
      <c r="AR2672" s="42"/>
      <c r="AS2672" s="42"/>
      <c r="AT2672" s="42"/>
      <c r="AU2672" s="41"/>
      <c r="AV2672" s="42"/>
      <c r="AZ2672" s="43"/>
      <c r="BA2672" s="43"/>
      <c r="BB2672" s="43"/>
      <c r="BC2672" s="43"/>
      <c r="BD2672" s="43"/>
    </row>
    <row r="2673" spans="2:56" s="15" customFormat="1" ht="15.75">
      <c r="B2673" s="45"/>
      <c r="C2673" s="45"/>
      <c r="D2673" s="46"/>
      <c r="E2673" s="46"/>
      <c r="K2673" s="47"/>
      <c r="AH2673" s="42"/>
      <c r="AI2673" s="42"/>
      <c r="AJ2673" s="42"/>
      <c r="AK2673" s="42"/>
      <c r="AL2673" s="42"/>
      <c r="AM2673" s="42"/>
      <c r="AN2673" s="42"/>
      <c r="AO2673" s="42"/>
      <c r="AP2673" s="42"/>
      <c r="AQ2673" s="42"/>
      <c r="AR2673" s="42"/>
      <c r="AS2673" s="42"/>
      <c r="AT2673" s="42"/>
      <c r="AU2673" s="41"/>
      <c r="AV2673" s="42"/>
      <c r="AZ2673" s="43"/>
      <c r="BA2673" s="43"/>
      <c r="BB2673" s="43"/>
      <c r="BC2673" s="43"/>
      <c r="BD2673" s="43"/>
    </row>
    <row r="2674" spans="2:56" s="15" customFormat="1" ht="15.75">
      <c r="B2674" s="45"/>
      <c r="C2674" s="45"/>
      <c r="D2674" s="46"/>
      <c r="E2674" s="46"/>
      <c r="K2674" s="47"/>
      <c r="AH2674" s="42"/>
      <c r="AI2674" s="42"/>
      <c r="AJ2674" s="42"/>
      <c r="AK2674" s="42"/>
      <c r="AL2674" s="42"/>
      <c r="AM2674" s="42"/>
      <c r="AN2674" s="42"/>
      <c r="AO2674" s="42"/>
      <c r="AP2674" s="42"/>
      <c r="AQ2674" s="42"/>
      <c r="AR2674" s="42"/>
      <c r="AS2674" s="42"/>
      <c r="AT2674" s="42"/>
      <c r="AU2674" s="41"/>
      <c r="AV2674" s="42"/>
      <c r="AZ2674" s="43"/>
      <c r="BA2674" s="43"/>
      <c r="BB2674" s="43"/>
      <c r="BC2674" s="43"/>
      <c r="BD2674" s="43"/>
    </row>
    <row r="2675" spans="2:56" s="15" customFormat="1" ht="15.75">
      <c r="B2675" s="45"/>
      <c r="C2675" s="45"/>
      <c r="D2675" s="46"/>
      <c r="E2675" s="46"/>
      <c r="K2675" s="47"/>
      <c r="AH2675" s="42"/>
      <c r="AI2675" s="42"/>
      <c r="AJ2675" s="42"/>
      <c r="AK2675" s="42"/>
      <c r="AL2675" s="42"/>
      <c r="AM2675" s="42"/>
      <c r="AN2675" s="42"/>
      <c r="AO2675" s="42"/>
      <c r="AP2675" s="42"/>
      <c r="AQ2675" s="42"/>
      <c r="AR2675" s="42"/>
      <c r="AS2675" s="42"/>
      <c r="AT2675" s="42"/>
      <c r="AU2675" s="41"/>
      <c r="AV2675" s="42"/>
      <c r="AZ2675" s="43"/>
      <c r="BA2675" s="43"/>
      <c r="BB2675" s="43"/>
      <c r="BC2675" s="43"/>
      <c r="BD2675" s="43"/>
    </row>
    <row r="2676" spans="2:56" s="15" customFormat="1" ht="15.75">
      <c r="B2676" s="45"/>
      <c r="C2676" s="45"/>
      <c r="D2676" s="46"/>
      <c r="E2676" s="46"/>
      <c r="K2676" s="47"/>
      <c r="AH2676" s="42"/>
      <c r="AI2676" s="42"/>
      <c r="AJ2676" s="42"/>
      <c r="AK2676" s="42"/>
      <c r="AL2676" s="42"/>
      <c r="AM2676" s="42"/>
      <c r="AN2676" s="42"/>
      <c r="AO2676" s="42"/>
      <c r="AP2676" s="42"/>
      <c r="AQ2676" s="42"/>
      <c r="AR2676" s="42"/>
      <c r="AS2676" s="42"/>
      <c r="AT2676" s="42"/>
      <c r="AU2676" s="41"/>
      <c r="AV2676" s="42"/>
      <c r="AZ2676" s="43"/>
      <c r="BA2676" s="43"/>
      <c r="BB2676" s="43"/>
      <c r="BC2676" s="43"/>
      <c r="BD2676" s="43"/>
    </row>
    <row r="2677" spans="2:56" s="15" customFormat="1" ht="15.75">
      <c r="B2677" s="45"/>
      <c r="C2677" s="45"/>
      <c r="D2677" s="46"/>
      <c r="E2677" s="46"/>
      <c r="K2677" s="47"/>
      <c r="AH2677" s="42"/>
      <c r="AI2677" s="42"/>
      <c r="AJ2677" s="42"/>
      <c r="AK2677" s="42"/>
      <c r="AL2677" s="42"/>
      <c r="AM2677" s="42"/>
      <c r="AN2677" s="42"/>
      <c r="AO2677" s="42"/>
      <c r="AP2677" s="42"/>
      <c r="AQ2677" s="42"/>
      <c r="AR2677" s="42"/>
      <c r="AS2677" s="42"/>
      <c r="AT2677" s="42"/>
      <c r="AU2677" s="41"/>
      <c r="AV2677" s="42"/>
      <c r="AZ2677" s="43"/>
      <c r="BA2677" s="43"/>
      <c r="BB2677" s="43"/>
      <c r="BC2677" s="43"/>
      <c r="BD2677" s="43"/>
    </row>
    <row r="2678" spans="2:56" s="15" customFormat="1" ht="15.75">
      <c r="B2678" s="45"/>
      <c r="C2678" s="45"/>
      <c r="D2678" s="46"/>
      <c r="E2678" s="46"/>
      <c r="K2678" s="47"/>
      <c r="AH2678" s="42"/>
      <c r="AI2678" s="42"/>
      <c r="AJ2678" s="42"/>
      <c r="AK2678" s="42"/>
      <c r="AL2678" s="42"/>
      <c r="AM2678" s="42"/>
      <c r="AN2678" s="42"/>
      <c r="AO2678" s="42"/>
      <c r="AP2678" s="42"/>
      <c r="AQ2678" s="42"/>
      <c r="AR2678" s="42"/>
      <c r="AS2678" s="42"/>
      <c r="AT2678" s="42"/>
      <c r="AU2678" s="41"/>
      <c r="AV2678" s="42"/>
      <c r="AZ2678" s="43"/>
      <c r="BA2678" s="43"/>
      <c r="BB2678" s="43"/>
      <c r="BC2678" s="43"/>
      <c r="BD2678" s="43"/>
    </row>
    <row r="2679" spans="2:56" s="15" customFormat="1" ht="15.75">
      <c r="B2679" s="45"/>
      <c r="C2679" s="45"/>
      <c r="D2679" s="46"/>
      <c r="E2679" s="46"/>
      <c r="K2679" s="47"/>
      <c r="AH2679" s="42"/>
      <c r="AI2679" s="42"/>
      <c r="AJ2679" s="42"/>
      <c r="AK2679" s="42"/>
      <c r="AL2679" s="42"/>
      <c r="AM2679" s="42"/>
      <c r="AN2679" s="42"/>
      <c r="AO2679" s="42"/>
      <c r="AP2679" s="42"/>
      <c r="AQ2679" s="42"/>
      <c r="AR2679" s="42"/>
      <c r="AS2679" s="42"/>
      <c r="AT2679" s="42"/>
      <c r="AU2679" s="41"/>
      <c r="AV2679" s="42"/>
      <c r="AZ2679" s="43"/>
      <c r="BA2679" s="43"/>
      <c r="BB2679" s="43"/>
      <c r="BC2679" s="43"/>
      <c r="BD2679" s="43"/>
    </row>
    <row r="2680" spans="2:56" s="15" customFormat="1" ht="15.75">
      <c r="B2680" s="45"/>
      <c r="C2680" s="45"/>
      <c r="D2680" s="46"/>
      <c r="E2680" s="46"/>
      <c r="K2680" s="47"/>
      <c r="AH2680" s="42"/>
      <c r="AI2680" s="42"/>
      <c r="AJ2680" s="42"/>
      <c r="AK2680" s="42"/>
      <c r="AL2680" s="42"/>
      <c r="AM2680" s="42"/>
      <c r="AN2680" s="42"/>
      <c r="AO2680" s="42"/>
      <c r="AP2680" s="42"/>
      <c r="AQ2680" s="42"/>
      <c r="AR2680" s="42"/>
      <c r="AS2680" s="42"/>
      <c r="AT2680" s="42"/>
      <c r="AU2680" s="41"/>
      <c r="AV2680" s="42"/>
      <c r="AZ2680" s="43"/>
      <c r="BA2680" s="43"/>
      <c r="BB2680" s="43"/>
      <c r="BC2680" s="43"/>
      <c r="BD2680" s="43"/>
    </row>
    <row r="2681" spans="2:56" s="15" customFormat="1" ht="15.75">
      <c r="B2681" s="45"/>
      <c r="C2681" s="45"/>
      <c r="D2681" s="46"/>
      <c r="E2681" s="46"/>
      <c r="K2681" s="47"/>
      <c r="AH2681" s="42"/>
      <c r="AI2681" s="42"/>
      <c r="AJ2681" s="42"/>
      <c r="AK2681" s="42"/>
      <c r="AL2681" s="42"/>
      <c r="AM2681" s="42"/>
      <c r="AN2681" s="42"/>
      <c r="AO2681" s="42"/>
      <c r="AP2681" s="42"/>
      <c r="AQ2681" s="42"/>
      <c r="AR2681" s="42"/>
      <c r="AS2681" s="42"/>
      <c r="AT2681" s="42"/>
      <c r="AU2681" s="41"/>
      <c r="AV2681" s="42"/>
      <c r="AZ2681" s="43"/>
      <c r="BA2681" s="43"/>
      <c r="BB2681" s="43"/>
      <c r="BC2681" s="43"/>
      <c r="BD2681" s="43"/>
    </row>
    <row r="2682" spans="2:56" s="15" customFormat="1" ht="15.75">
      <c r="B2682" s="45"/>
      <c r="C2682" s="45"/>
      <c r="D2682" s="46"/>
      <c r="E2682" s="46"/>
      <c r="K2682" s="47"/>
      <c r="AH2682" s="42"/>
      <c r="AI2682" s="42"/>
      <c r="AJ2682" s="42"/>
      <c r="AK2682" s="42"/>
      <c r="AL2682" s="42"/>
      <c r="AM2682" s="42"/>
      <c r="AN2682" s="42"/>
      <c r="AO2682" s="42"/>
      <c r="AP2682" s="42"/>
      <c r="AQ2682" s="42"/>
      <c r="AR2682" s="42"/>
      <c r="AS2682" s="42"/>
      <c r="AT2682" s="42"/>
      <c r="AU2682" s="41"/>
      <c r="AV2682" s="42"/>
      <c r="AZ2682" s="43"/>
      <c r="BA2682" s="43"/>
      <c r="BB2682" s="43"/>
      <c r="BC2682" s="43"/>
      <c r="BD2682" s="43"/>
    </row>
    <row r="2683" spans="2:56" s="15" customFormat="1" ht="15.75">
      <c r="B2683" s="45"/>
      <c r="C2683" s="45"/>
      <c r="D2683" s="46"/>
      <c r="E2683" s="46"/>
      <c r="K2683" s="47"/>
      <c r="AH2683" s="42"/>
      <c r="AI2683" s="42"/>
      <c r="AJ2683" s="42"/>
      <c r="AK2683" s="42"/>
      <c r="AL2683" s="42"/>
      <c r="AM2683" s="42"/>
      <c r="AN2683" s="42"/>
      <c r="AO2683" s="42"/>
      <c r="AP2683" s="42"/>
      <c r="AQ2683" s="42"/>
      <c r="AR2683" s="42"/>
      <c r="AS2683" s="42"/>
      <c r="AT2683" s="42"/>
      <c r="AU2683" s="41"/>
      <c r="AV2683" s="42"/>
      <c r="AZ2683" s="43"/>
      <c r="BA2683" s="43"/>
      <c r="BB2683" s="43"/>
      <c r="BC2683" s="43"/>
      <c r="BD2683" s="43"/>
    </row>
    <row r="2684" spans="2:56" s="15" customFormat="1" ht="15.75">
      <c r="B2684" s="45"/>
      <c r="C2684" s="45"/>
      <c r="D2684" s="46"/>
      <c r="E2684" s="46"/>
      <c r="K2684" s="47"/>
      <c r="AH2684" s="42"/>
      <c r="AI2684" s="42"/>
      <c r="AJ2684" s="42"/>
      <c r="AK2684" s="42"/>
      <c r="AL2684" s="42"/>
      <c r="AM2684" s="42"/>
      <c r="AN2684" s="42"/>
      <c r="AO2684" s="42"/>
      <c r="AP2684" s="42"/>
      <c r="AQ2684" s="42"/>
      <c r="AR2684" s="42"/>
      <c r="AS2684" s="42"/>
      <c r="AT2684" s="42"/>
      <c r="AU2684" s="41"/>
      <c r="AV2684" s="42"/>
      <c r="AZ2684" s="43"/>
      <c r="BA2684" s="43"/>
      <c r="BB2684" s="43"/>
      <c r="BC2684" s="43"/>
      <c r="BD2684" s="43"/>
    </row>
    <row r="2685" spans="2:56" s="15" customFormat="1" ht="15.75">
      <c r="B2685" s="45"/>
      <c r="C2685" s="45"/>
      <c r="D2685" s="46"/>
      <c r="E2685" s="46"/>
      <c r="K2685" s="47"/>
      <c r="AH2685" s="42"/>
      <c r="AI2685" s="42"/>
      <c r="AJ2685" s="42"/>
      <c r="AK2685" s="42"/>
      <c r="AL2685" s="42"/>
      <c r="AM2685" s="42"/>
      <c r="AN2685" s="42"/>
      <c r="AO2685" s="42"/>
      <c r="AP2685" s="42"/>
      <c r="AQ2685" s="42"/>
      <c r="AR2685" s="42"/>
      <c r="AS2685" s="42"/>
      <c r="AT2685" s="42"/>
      <c r="AU2685" s="41"/>
      <c r="AV2685" s="42"/>
      <c r="AZ2685" s="43"/>
      <c r="BA2685" s="43"/>
      <c r="BB2685" s="43"/>
      <c r="BC2685" s="43"/>
      <c r="BD2685" s="43"/>
    </row>
    <row r="2686" spans="2:56" s="15" customFormat="1" ht="15.75">
      <c r="B2686" s="45"/>
      <c r="C2686" s="45"/>
      <c r="D2686" s="46"/>
      <c r="E2686" s="46"/>
      <c r="K2686" s="47"/>
      <c r="AH2686" s="42"/>
      <c r="AI2686" s="42"/>
      <c r="AJ2686" s="42"/>
      <c r="AK2686" s="42"/>
      <c r="AL2686" s="42"/>
      <c r="AM2686" s="42"/>
      <c r="AN2686" s="42"/>
      <c r="AO2686" s="42"/>
      <c r="AP2686" s="42"/>
      <c r="AQ2686" s="42"/>
      <c r="AR2686" s="42"/>
      <c r="AS2686" s="42"/>
      <c r="AT2686" s="42"/>
      <c r="AU2686" s="41"/>
      <c r="AV2686" s="42"/>
      <c r="AZ2686" s="43"/>
      <c r="BA2686" s="43"/>
      <c r="BB2686" s="43"/>
      <c r="BC2686" s="43"/>
      <c r="BD2686" s="43"/>
    </row>
    <row r="2687" spans="2:56" s="15" customFormat="1" ht="15.75">
      <c r="B2687" s="45"/>
      <c r="C2687" s="45"/>
      <c r="D2687" s="46"/>
      <c r="E2687" s="46"/>
      <c r="K2687" s="47"/>
      <c r="AH2687" s="42"/>
      <c r="AI2687" s="42"/>
      <c r="AJ2687" s="42"/>
      <c r="AK2687" s="42"/>
      <c r="AL2687" s="42"/>
      <c r="AM2687" s="42"/>
      <c r="AN2687" s="42"/>
      <c r="AO2687" s="42"/>
      <c r="AP2687" s="42"/>
      <c r="AQ2687" s="42"/>
      <c r="AR2687" s="42"/>
      <c r="AS2687" s="42"/>
      <c r="AT2687" s="42"/>
      <c r="AU2687" s="41"/>
      <c r="AV2687" s="42"/>
      <c r="AZ2687" s="43"/>
      <c r="BA2687" s="43"/>
      <c r="BB2687" s="43"/>
      <c r="BC2687" s="43"/>
      <c r="BD2687" s="43"/>
    </row>
    <row r="2688" spans="2:56" s="15" customFormat="1" ht="15.75">
      <c r="B2688" s="45"/>
      <c r="C2688" s="45"/>
      <c r="D2688" s="46"/>
      <c r="E2688" s="46"/>
      <c r="K2688" s="47"/>
      <c r="AH2688" s="42"/>
      <c r="AI2688" s="42"/>
      <c r="AJ2688" s="42"/>
      <c r="AK2688" s="42"/>
      <c r="AL2688" s="42"/>
      <c r="AM2688" s="42"/>
      <c r="AN2688" s="42"/>
      <c r="AO2688" s="42"/>
      <c r="AP2688" s="42"/>
      <c r="AQ2688" s="42"/>
      <c r="AR2688" s="42"/>
      <c r="AS2688" s="42"/>
      <c r="AT2688" s="42"/>
      <c r="AU2688" s="41"/>
      <c r="AV2688" s="42"/>
      <c r="AZ2688" s="43"/>
      <c r="BA2688" s="43"/>
      <c r="BB2688" s="43"/>
      <c r="BC2688" s="43"/>
      <c r="BD2688" s="43"/>
    </row>
    <row r="2689" spans="2:56" s="15" customFormat="1" ht="15.75">
      <c r="B2689" s="45"/>
      <c r="C2689" s="45"/>
      <c r="D2689" s="46"/>
      <c r="E2689" s="46"/>
      <c r="K2689" s="47"/>
      <c r="AH2689" s="42"/>
      <c r="AI2689" s="42"/>
      <c r="AJ2689" s="42"/>
      <c r="AK2689" s="42"/>
      <c r="AL2689" s="42"/>
      <c r="AM2689" s="42"/>
      <c r="AN2689" s="42"/>
      <c r="AO2689" s="42"/>
      <c r="AP2689" s="42"/>
      <c r="AQ2689" s="42"/>
      <c r="AR2689" s="42"/>
      <c r="AS2689" s="42"/>
      <c r="AT2689" s="42"/>
      <c r="AU2689" s="41"/>
      <c r="AV2689" s="42"/>
      <c r="AZ2689" s="43"/>
      <c r="BA2689" s="43"/>
      <c r="BB2689" s="43"/>
      <c r="BC2689" s="43"/>
      <c r="BD2689" s="43"/>
    </row>
    <row r="2690" spans="2:56" s="15" customFormat="1" ht="15.75">
      <c r="B2690" s="45"/>
      <c r="C2690" s="45"/>
      <c r="D2690" s="46"/>
      <c r="E2690" s="46"/>
      <c r="K2690" s="47"/>
      <c r="AH2690" s="42"/>
      <c r="AI2690" s="42"/>
      <c r="AJ2690" s="42"/>
      <c r="AK2690" s="42"/>
      <c r="AL2690" s="42"/>
      <c r="AM2690" s="42"/>
      <c r="AN2690" s="42"/>
      <c r="AO2690" s="42"/>
      <c r="AP2690" s="42"/>
      <c r="AQ2690" s="42"/>
      <c r="AR2690" s="42"/>
      <c r="AS2690" s="42"/>
      <c r="AT2690" s="42"/>
      <c r="AU2690" s="41"/>
      <c r="AV2690" s="42"/>
      <c r="AZ2690" s="43"/>
      <c r="BA2690" s="43"/>
      <c r="BB2690" s="43"/>
      <c r="BC2690" s="43"/>
      <c r="BD2690" s="43"/>
    </row>
    <row r="2691" spans="2:56" s="15" customFormat="1" ht="15.75">
      <c r="B2691" s="45"/>
      <c r="C2691" s="45"/>
      <c r="D2691" s="46"/>
      <c r="E2691" s="46"/>
      <c r="K2691" s="47"/>
      <c r="AH2691" s="42"/>
      <c r="AI2691" s="42"/>
      <c r="AJ2691" s="42"/>
      <c r="AK2691" s="42"/>
      <c r="AL2691" s="42"/>
      <c r="AM2691" s="42"/>
      <c r="AN2691" s="42"/>
      <c r="AO2691" s="42"/>
      <c r="AP2691" s="42"/>
      <c r="AQ2691" s="42"/>
      <c r="AR2691" s="42"/>
      <c r="AS2691" s="42"/>
      <c r="AT2691" s="42"/>
      <c r="AU2691" s="41"/>
      <c r="AV2691" s="42"/>
      <c r="AZ2691" s="43"/>
      <c r="BA2691" s="43"/>
      <c r="BB2691" s="43"/>
      <c r="BC2691" s="43"/>
      <c r="BD2691" s="43"/>
    </row>
    <row r="2692" spans="2:56" s="15" customFormat="1" ht="15.75">
      <c r="B2692" s="45"/>
      <c r="C2692" s="45"/>
      <c r="D2692" s="46"/>
      <c r="E2692" s="46"/>
      <c r="K2692" s="47"/>
      <c r="AH2692" s="42"/>
      <c r="AI2692" s="42"/>
      <c r="AJ2692" s="42"/>
      <c r="AK2692" s="42"/>
      <c r="AL2692" s="42"/>
      <c r="AM2692" s="42"/>
      <c r="AN2692" s="42"/>
      <c r="AO2692" s="42"/>
      <c r="AP2692" s="42"/>
      <c r="AQ2692" s="42"/>
      <c r="AR2692" s="42"/>
      <c r="AS2692" s="42"/>
      <c r="AT2692" s="42"/>
      <c r="AU2692" s="41"/>
      <c r="AV2692" s="42"/>
      <c r="AZ2692" s="43"/>
      <c r="BA2692" s="43"/>
      <c r="BB2692" s="43"/>
      <c r="BC2692" s="43"/>
      <c r="BD2692" s="43"/>
    </row>
    <row r="2693" spans="2:56" s="15" customFormat="1" ht="15.75">
      <c r="B2693" s="45"/>
      <c r="C2693" s="45"/>
      <c r="D2693" s="46"/>
      <c r="E2693" s="46"/>
      <c r="K2693" s="47"/>
      <c r="AH2693" s="42"/>
      <c r="AI2693" s="42"/>
      <c r="AJ2693" s="42"/>
      <c r="AK2693" s="42"/>
      <c r="AL2693" s="42"/>
      <c r="AM2693" s="42"/>
      <c r="AN2693" s="42"/>
      <c r="AO2693" s="42"/>
      <c r="AP2693" s="42"/>
      <c r="AQ2693" s="42"/>
      <c r="AR2693" s="42"/>
      <c r="AS2693" s="42"/>
      <c r="AT2693" s="42"/>
      <c r="AU2693" s="41"/>
      <c r="AV2693" s="42"/>
      <c r="AZ2693" s="43"/>
      <c r="BA2693" s="43"/>
      <c r="BB2693" s="43"/>
      <c r="BC2693" s="43"/>
      <c r="BD2693" s="43"/>
    </row>
    <row r="2694" spans="2:56" s="15" customFormat="1" ht="15.75">
      <c r="B2694" s="45"/>
      <c r="C2694" s="45"/>
      <c r="D2694" s="46"/>
      <c r="E2694" s="46"/>
      <c r="K2694" s="47"/>
      <c r="AH2694" s="42"/>
      <c r="AI2694" s="42"/>
      <c r="AJ2694" s="42"/>
      <c r="AK2694" s="42"/>
      <c r="AL2694" s="42"/>
      <c r="AM2694" s="42"/>
      <c r="AN2694" s="42"/>
      <c r="AO2694" s="42"/>
      <c r="AP2694" s="42"/>
      <c r="AQ2694" s="42"/>
      <c r="AR2694" s="42"/>
      <c r="AS2694" s="42"/>
      <c r="AT2694" s="42"/>
      <c r="AU2694" s="41"/>
      <c r="AV2694" s="42"/>
      <c r="AZ2694" s="43"/>
      <c r="BA2694" s="43"/>
      <c r="BB2694" s="43"/>
      <c r="BC2694" s="43"/>
      <c r="BD2694" s="43"/>
    </row>
    <row r="2695" spans="2:56" s="15" customFormat="1" ht="15.75">
      <c r="B2695" s="45"/>
      <c r="C2695" s="45"/>
      <c r="D2695" s="46"/>
      <c r="E2695" s="46"/>
      <c r="K2695" s="47"/>
      <c r="AH2695" s="42"/>
      <c r="AI2695" s="42"/>
      <c r="AJ2695" s="42"/>
      <c r="AK2695" s="42"/>
      <c r="AL2695" s="42"/>
      <c r="AM2695" s="42"/>
      <c r="AN2695" s="42"/>
      <c r="AO2695" s="42"/>
      <c r="AP2695" s="42"/>
      <c r="AQ2695" s="42"/>
      <c r="AR2695" s="42"/>
      <c r="AS2695" s="42"/>
      <c r="AT2695" s="42"/>
      <c r="AU2695" s="41"/>
      <c r="AV2695" s="42"/>
      <c r="AZ2695" s="43"/>
      <c r="BA2695" s="43"/>
      <c r="BB2695" s="43"/>
      <c r="BC2695" s="43"/>
      <c r="BD2695" s="43"/>
    </row>
    <row r="2696" spans="2:56" s="15" customFormat="1" ht="15.75">
      <c r="B2696" s="45"/>
      <c r="C2696" s="45"/>
      <c r="D2696" s="46"/>
      <c r="E2696" s="46"/>
      <c r="K2696" s="47"/>
      <c r="AH2696" s="42"/>
      <c r="AI2696" s="42"/>
      <c r="AJ2696" s="42"/>
      <c r="AK2696" s="42"/>
      <c r="AL2696" s="42"/>
      <c r="AM2696" s="42"/>
      <c r="AN2696" s="42"/>
      <c r="AO2696" s="42"/>
      <c r="AP2696" s="42"/>
      <c r="AQ2696" s="42"/>
      <c r="AR2696" s="42"/>
      <c r="AS2696" s="42"/>
      <c r="AT2696" s="42"/>
      <c r="AU2696" s="41"/>
      <c r="AV2696" s="42"/>
      <c r="AZ2696" s="43"/>
      <c r="BA2696" s="43"/>
      <c r="BB2696" s="43"/>
      <c r="BC2696" s="43"/>
      <c r="BD2696" s="43"/>
    </row>
    <row r="2697" spans="2:56" s="15" customFormat="1" ht="15.75">
      <c r="B2697" s="45"/>
      <c r="C2697" s="45"/>
      <c r="D2697" s="46"/>
      <c r="E2697" s="46"/>
      <c r="K2697" s="47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1"/>
      <c r="AV2697" s="42"/>
      <c r="AZ2697" s="43"/>
      <c r="BA2697" s="43"/>
      <c r="BB2697" s="43"/>
      <c r="BC2697" s="43"/>
      <c r="BD2697" s="43"/>
    </row>
    <row r="2698" spans="2:56" s="15" customFormat="1" ht="15.75">
      <c r="B2698" s="45"/>
      <c r="C2698" s="45"/>
      <c r="D2698" s="46"/>
      <c r="E2698" s="46"/>
      <c r="K2698" s="47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1"/>
      <c r="AV2698" s="42"/>
      <c r="AZ2698" s="43"/>
      <c r="BA2698" s="43"/>
      <c r="BB2698" s="43"/>
      <c r="BC2698" s="43"/>
      <c r="BD2698" s="43"/>
    </row>
    <row r="2699" spans="2:56" s="15" customFormat="1" ht="15.75">
      <c r="B2699" s="45"/>
      <c r="C2699" s="45"/>
      <c r="D2699" s="46"/>
      <c r="E2699" s="46"/>
      <c r="K2699" s="47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1"/>
      <c r="AV2699" s="42"/>
      <c r="AZ2699" s="43"/>
      <c r="BA2699" s="43"/>
      <c r="BB2699" s="43"/>
      <c r="BC2699" s="43"/>
      <c r="BD2699" s="43"/>
    </row>
    <row r="2700" spans="2:56" s="15" customFormat="1" ht="15.75">
      <c r="B2700" s="45"/>
      <c r="C2700" s="45"/>
      <c r="D2700" s="46"/>
      <c r="E2700" s="46"/>
      <c r="K2700" s="47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1"/>
      <c r="AV2700" s="42"/>
      <c r="AZ2700" s="43"/>
      <c r="BA2700" s="43"/>
      <c r="BB2700" s="43"/>
      <c r="BC2700" s="43"/>
      <c r="BD2700" s="43"/>
    </row>
    <row r="2701" spans="2:56" s="15" customFormat="1" ht="15.75">
      <c r="B2701" s="45"/>
      <c r="C2701" s="45"/>
      <c r="D2701" s="46"/>
      <c r="E2701" s="46"/>
      <c r="K2701" s="47"/>
      <c r="AH2701" s="42"/>
      <c r="AI2701" s="42"/>
      <c r="AJ2701" s="42"/>
      <c r="AK2701" s="42"/>
      <c r="AL2701" s="42"/>
      <c r="AM2701" s="42"/>
      <c r="AN2701" s="42"/>
      <c r="AO2701" s="42"/>
      <c r="AP2701" s="42"/>
      <c r="AQ2701" s="42"/>
      <c r="AR2701" s="42"/>
      <c r="AS2701" s="42"/>
      <c r="AT2701" s="42"/>
      <c r="AU2701" s="41"/>
      <c r="AV2701" s="42"/>
      <c r="AZ2701" s="43"/>
      <c r="BA2701" s="43"/>
      <c r="BB2701" s="43"/>
      <c r="BC2701" s="43"/>
      <c r="BD2701" s="43"/>
    </row>
    <row r="2702" spans="2:56" s="15" customFormat="1" ht="15.75">
      <c r="B2702" s="45"/>
      <c r="C2702" s="45"/>
      <c r="D2702" s="46"/>
      <c r="E2702" s="46"/>
      <c r="K2702" s="47"/>
      <c r="AH2702" s="42"/>
      <c r="AI2702" s="42"/>
      <c r="AJ2702" s="42"/>
      <c r="AK2702" s="42"/>
      <c r="AL2702" s="42"/>
      <c r="AM2702" s="42"/>
      <c r="AN2702" s="42"/>
      <c r="AO2702" s="42"/>
      <c r="AP2702" s="42"/>
      <c r="AQ2702" s="42"/>
      <c r="AR2702" s="42"/>
      <c r="AS2702" s="42"/>
      <c r="AT2702" s="42"/>
      <c r="AU2702" s="41"/>
      <c r="AV2702" s="42"/>
      <c r="AZ2702" s="43"/>
      <c r="BA2702" s="43"/>
      <c r="BB2702" s="43"/>
      <c r="BC2702" s="43"/>
      <c r="BD2702" s="43"/>
    </row>
    <row r="2703" spans="2:56" s="15" customFormat="1" ht="15.75">
      <c r="B2703" s="45"/>
      <c r="C2703" s="45"/>
      <c r="D2703" s="46"/>
      <c r="E2703" s="46"/>
      <c r="K2703" s="47"/>
      <c r="AH2703" s="42"/>
      <c r="AI2703" s="42"/>
      <c r="AJ2703" s="42"/>
      <c r="AK2703" s="42"/>
      <c r="AL2703" s="42"/>
      <c r="AM2703" s="42"/>
      <c r="AN2703" s="42"/>
      <c r="AO2703" s="42"/>
      <c r="AP2703" s="42"/>
      <c r="AQ2703" s="42"/>
      <c r="AR2703" s="42"/>
      <c r="AS2703" s="42"/>
      <c r="AT2703" s="42"/>
      <c r="AU2703" s="41"/>
      <c r="AV2703" s="42"/>
      <c r="AZ2703" s="43"/>
      <c r="BA2703" s="43"/>
      <c r="BB2703" s="43"/>
      <c r="BC2703" s="43"/>
      <c r="BD2703" s="43"/>
    </row>
    <row r="2704" spans="2:56" s="15" customFormat="1" ht="15.75">
      <c r="B2704" s="45"/>
      <c r="C2704" s="45"/>
      <c r="D2704" s="46"/>
      <c r="E2704" s="46"/>
      <c r="K2704" s="47"/>
      <c r="AH2704" s="42"/>
      <c r="AI2704" s="42"/>
      <c r="AJ2704" s="42"/>
      <c r="AK2704" s="42"/>
      <c r="AL2704" s="42"/>
      <c r="AM2704" s="42"/>
      <c r="AN2704" s="42"/>
      <c r="AO2704" s="42"/>
      <c r="AP2704" s="42"/>
      <c r="AQ2704" s="42"/>
      <c r="AR2704" s="42"/>
      <c r="AS2704" s="42"/>
      <c r="AT2704" s="42"/>
      <c r="AU2704" s="41"/>
      <c r="AV2704" s="42"/>
      <c r="AZ2704" s="43"/>
      <c r="BA2704" s="43"/>
      <c r="BB2704" s="43"/>
      <c r="BC2704" s="43"/>
      <c r="BD2704" s="43"/>
    </row>
    <row r="2705" spans="2:56" s="15" customFormat="1" ht="15.75">
      <c r="B2705" s="45"/>
      <c r="C2705" s="45"/>
      <c r="D2705" s="46"/>
      <c r="E2705" s="46"/>
      <c r="K2705" s="47"/>
      <c r="AH2705" s="42"/>
      <c r="AI2705" s="42"/>
      <c r="AJ2705" s="42"/>
      <c r="AK2705" s="42"/>
      <c r="AL2705" s="42"/>
      <c r="AM2705" s="42"/>
      <c r="AN2705" s="42"/>
      <c r="AO2705" s="42"/>
      <c r="AP2705" s="42"/>
      <c r="AQ2705" s="42"/>
      <c r="AR2705" s="42"/>
      <c r="AS2705" s="42"/>
      <c r="AT2705" s="42"/>
      <c r="AU2705" s="41"/>
      <c r="AV2705" s="42"/>
      <c r="AZ2705" s="43"/>
      <c r="BA2705" s="43"/>
      <c r="BB2705" s="43"/>
      <c r="BC2705" s="43"/>
      <c r="BD2705" s="43"/>
    </row>
    <row r="2706" spans="2:56" s="15" customFormat="1" ht="15.75">
      <c r="B2706" s="45"/>
      <c r="C2706" s="45"/>
      <c r="D2706" s="46"/>
      <c r="E2706" s="46"/>
      <c r="K2706" s="47"/>
      <c r="AH2706" s="42"/>
      <c r="AI2706" s="42"/>
      <c r="AJ2706" s="42"/>
      <c r="AK2706" s="42"/>
      <c r="AL2706" s="42"/>
      <c r="AM2706" s="42"/>
      <c r="AN2706" s="42"/>
      <c r="AO2706" s="42"/>
      <c r="AP2706" s="42"/>
      <c r="AQ2706" s="42"/>
      <c r="AR2706" s="42"/>
      <c r="AS2706" s="42"/>
      <c r="AT2706" s="42"/>
      <c r="AU2706" s="41"/>
      <c r="AV2706" s="42"/>
      <c r="AZ2706" s="43"/>
      <c r="BA2706" s="43"/>
      <c r="BB2706" s="43"/>
      <c r="BC2706" s="43"/>
      <c r="BD2706" s="43"/>
    </row>
    <row r="2707" spans="2:56" s="15" customFormat="1" ht="15.75">
      <c r="B2707" s="45"/>
      <c r="C2707" s="45"/>
      <c r="D2707" s="46"/>
      <c r="E2707" s="46"/>
      <c r="K2707" s="47"/>
      <c r="AH2707" s="42"/>
      <c r="AI2707" s="42"/>
      <c r="AJ2707" s="42"/>
      <c r="AK2707" s="42"/>
      <c r="AL2707" s="42"/>
      <c r="AM2707" s="42"/>
      <c r="AN2707" s="42"/>
      <c r="AO2707" s="42"/>
      <c r="AP2707" s="42"/>
      <c r="AQ2707" s="42"/>
      <c r="AR2707" s="42"/>
      <c r="AS2707" s="42"/>
      <c r="AT2707" s="42"/>
      <c r="AU2707" s="41"/>
      <c r="AV2707" s="42"/>
      <c r="AZ2707" s="43"/>
      <c r="BA2707" s="43"/>
      <c r="BB2707" s="43"/>
      <c r="BC2707" s="43"/>
      <c r="BD2707" s="43"/>
    </row>
    <row r="2708" spans="2:56" s="15" customFormat="1" ht="15.75">
      <c r="B2708" s="45"/>
      <c r="C2708" s="45"/>
      <c r="D2708" s="46"/>
      <c r="E2708" s="46"/>
      <c r="K2708" s="47"/>
      <c r="AH2708" s="42"/>
      <c r="AI2708" s="42"/>
      <c r="AJ2708" s="42"/>
      <c r="AK2708" s="42"/>
      <c r="AL2708" s="42"/>
      <c r="AM2708" s="42"/>
      <c r="AN2708" s="42"/>
      <c r="AO2708" s="42"/>
      <c r="AP2708" s="42"/>
      <c r="AQ2708" s="42"/>
      <c r="AR2708" s="42"/>
      <c r="AS2708" s="42"/>
      <c r="AT2708" s="42"/>
      <c r="AU2708" s="41"/>
      <c r="AV2708" s="42"/>
      <c r="AZ2708" s="43"/>
      <c r="BA2708" s="43"/>
      <c r="BB2708" s="43"/>
      <c r="BC2708" s="43"/>
      <c r="BD2708" s="43"/>
    </row>
    <row r="2709" spans="2:56" s="15" customFormat="1" ht="15.75">
      <c r="B2709" s="45"/>
      <c r="C2709" s="45"/>
      <c r="D2709" s="46"/>
      <c r="E2709" s="46"/>
      <c r="K2709" s="47"/>
      <c r="AH2709" s="42"/>
      <c r="AI2709" s="42"/>
      <c r="AJ2709" s="42"/>
      <c r="AK2709" s="42"/>
      <c r="AL2709" s="42"/>
      <c r="AM2709" s="42"/>
      <c r="AN2709" s="42"/>
      <c r="AO2709" s="42"/>
      <c r="AP2709" s="42"/>
      <c r="AQ2709" s="42"/>
      <c r="AR2709" s="42"/>
      <c r="AS2709" s="42"/>
      <c r="AT2709" s="42"/>
      <c r="AU2709" s="41"/>
      <c r="AV2709" s="42"/>
      <c r="AZ2709" s="43"/>
      <c r="BA2709" s="43"/>
      <c r="BB2709" s="43"/>
      <c r="BC2709" s="43"/>
      <c r="BD2709" s="43"/>
    </row>
    <row r="2710" spans="2:56" s="15" customFormat="1" ht="15.75">
      <c r="B2710" s="45"/>
      <c r="C2710" s="45"/>
      <c r="D2710" s="46"/>
      <c r="E2710" s="46"/>
      <c r="K2710" s="47"/>
      <c r="AH2710" s="42"/>
      <c r="AI2710" s="42"/>
      <c r="AJ2710" s="42"/>
      <c r="AK2710" s="42"/>
      <c r="AL2710" s="42"/>
      <c r="AM2710" s="42"/>
      <c r="AN2710" s="42"/>
      <c r="AO2710" s="42"/>
      <c r="AP2710" s="42"/>
      <c r="AQ2710" s="42"/>
      <c r="AR2710" s="42"/>
      <c r="AS2710" s="42"/>
      <c r="AT2710" s="42"/>
      <c r="AU2710" s="41"/>
      <c r="AV2710" s="42"/>
      <c r="AZ2710" s="43"/>
      <c r="BA2710" s="43"/>
      <c r="BB2710" s="43"/>
      <c r="BC2710" s="43"/>
      <c r="BD2710" s="43"/>
    </row>
    <row r="2711" spans="2:56" s="15" customFormat="1" ht="15.75">
      <c r="B2711" s="45"/>
      <c r="C2711" s="45"/>
      <c r="D2711" s="46"/>
      <c r="E2711" s="46"/>
      <c r="K2711" s="47"/>
      <c r="AH2711" s="42"/>
      <c r="AI2711" s="42"/>
      <c r="AJ2711" s="42"/>
      <c r="AK2711" s="42"/>
      <c r="AL2711" s="42"/>
      <c r="AM2711" s="42"/>
      <c r="AN2711" s="42"/>
      <c r="AO2711" s="42"/>
      <c r="AP2711" s="42"/>
      <c r="AQ2711" s="42"/>
      <c r="AR2711" s="42"/>
      <c r="AS2711" s="42"/>
      <c r="AT2711" s="42"/>
      <c r="AU2711" s="41"/>
      <c r="AV2711" s="42"/>
      <c r="AZ2711" s="43"/>
      <c r="BA2711" s="43"/>
      <c r="BB2711" s="43"/>
      <c r="BC2711" s="43"/>
      <c r="BD2711" s="43"/>
    </row>
    <row r="2712" spans="2:56" s="15" customFormat="1" ht="15.75">
      <c r="B2712" s="45"/>
      <c r="C2712" s="45"/>
      <c r="D2712" s="46"/>
      <c r="E2712" s="46"/>
      <c r="K2712" s="47"/>
      <c r="AH2712" s="42"/>
      <c r="AI2712" s="42"/>
      <c r="AJ2712" s="42"/>
      <c r="AK2712" s="42"/>
      <c r="AL2712" s="42"/>
      <c r="AM2712" s="42"/>
      <c r="AN2712" s="42"/>
      <c r="AO2712" s="42"/>
      <c r="AP2712" s="42"/>
      <c r="AQ2712" s="42"/>
      <c r="AR2712" s="42"/>
      <c r="AS2712" s="42"/>
      <c r="AT2712" s="42"/>
      <c r="AU2712" s="41"/>
      <c r="AV2712" s="42"/>
      <c r="AZ2712" s="43"/>
      <c r="BA2712" s="43"/>
      <c r="BB2712" s="43"/>
      <c r="BC2712" s="43"/>
      <c r="BD2712" s="43"/>
    </row>
    <row r="2713" spans="2:56" s="15" customFormat="1" ht="15.75">
      <c r="B2713" s="45"/>
      <c r="C2713" s="45"/>
      <c r="D2713" s="46"/>
      <c r="E2713" s="46"/>
      <c r="K2713" s="47"/>
      <c r="AH2713" s="42"/>
      <c r="AI2713" s="42"/>
      <c r="AJ2713" s="42"/>
      <c r="AK2713" s="42"/>
      <c r="AL2713" s="42"/>
      <c r="AM2713" s="42"/>
      <c r="AN2713" s="42"/>
      <c r="AO2713" s="42"/>
      <c r="AP2713" s="42"/>
      <c r="AQ2713" s="42"/>
      <c r="AR2713" s="42"/>
      <c r="AS2713" s="42"/>
      <c r="AT2713" s="42"/>
      <c r="AU2713" s="41"/>
      <c r="AV2713" s="42"/>
      <c r="AZ2713" s="43"/>
      <c r="BA2713" s="43"/>
      <c r="BB2713" s="43"/>
      <c r="BC2713" s="43"/>
      <c r="BD2713" s="43"/>
    </row>
    <row r="2714" spans="2:56" s="15" customFormat="1" ht="15.75">
      <c r="B2714" s="45"/>
      <c r="C2714" s="45"/>
      <c r="D2714" s="46"/>
      <c r="E2714" s="46"/>
      <c r="K2714" s="47"/>
      <c r="AH2714" s="42"/>
      <c r="AI2714" s="42"/>
      <c r="AJ2714" s="42"/>
      <c r="AK2714" s="42"/>
      <c r="AL2714" s="42"/>
      <c r="AM2714" s="42"/>
      <c r="AN2714" s="42"/>
      <c r="AO2714" s="42"/>
      <c r="AP2714" s="42"/>
      <c r="AQ2714" s="42"/>
      <c r="AR2714" s="42"/>
      <c r="AS2714" s="42"/>
      <c r="AT2714" s="42"/>
      <c r="AU2714" s="41"/>
      <c r="AV2714" s="42"/>
      <c r="AZ2714" s="43"/>
      <c r="BA2714" s="43"/>
      <c r="BB2714" s="43"/>
      <c r="BC2714" s="43"/>
      <c r="BD2714" s="43"/>
    </row>
    <row r="2715" spans="2:56" s="15" customFormat="1" ht="15.75">
      <c r="B2715" s="45"/>
      <c r="C2715" s="45"/>
      <c r="D2715" s="46"/>
      <c r="E2715" s="46"/>
      <c r="K2715" s="47"/>
      <c r="AH2715" s="42"/>
      <c r="AI2715" s="42"/>
      <c r="AJ2715" s="42"/>
      <c r="AK2715" s="42"/>
      <c r="AL2715" s="42"/>
      <c r="AM2715" s="42"/>
      <c r="AN2715" s="42"/>
      <c r="AO2715" s="42"/>
      <c r="AP2715" s="42"/>
      <c r="AQ2715" s="42"/>
      <c r="AR2715" s="42"/>
      <c r="AS2715" s="42"/>
      <c r="AT2715" s="42"/>
      <c r="AU2715" s="41"/>
      <c r="AV2715" s="42"/>
      <c r="AZ2715" s="43"/>
      <c r="BA2715" s="43"/>
      <c r="BB2715" s="43"/>
      <c r="BC2715" s="43"/>
      <c r="BD2715" s="43"/>
    </row>
    <row r="2716" spans="2:56" s="15" customFormat="1" ht="15.75">
      <c r="B2716" s="45"/>
      <c r="C2716" s="45"/>
      <c r="D2716" s="46"/>
      <c r="E2716" s="46"/>
      <c r="K2716" s="47"/>
      <c r="AH2716" s="42"/>
      <c r="AI2716" s="42"/>
      <c r="AJ2716" s="42"/>
      <c r="AK2716" s="42"/>
      <c r="AL2716" s="42"/>
      <c r="AM2716" s="42"/>
      <c r="AN2716" s="42"/>
      <c r="AO2716" s="42"/>
      <c r="AP2716" s="42"/>
      <c r="AQ2716" s="42"/>
      <c r="AR2716" s="42"/>
      <c r="AS2716" s="42"/>
      <c r="AT2716" s="42"/>
      <c r="AU2716" s="41"/>
      <c r="AV2716" s="42"/>
      <c r="AZ2716" s="43"/>
      <c r="BA2716" s="43"/>
      <c r="BB2716" s="43"/>
      <c r="BC2716" s="43"/>
      <c r="BD2716" s="43"/>
    </row>
    <row r="2717" spans="2:56" s="15" customFormat="1" ht="15.75">
      <c r="B2717" s="45"/>
      <c r="C2717" s="45"/>
      <c r="D2717" s="46"/>
      <c r="E2717" s="46"/>
      <c r="K2717" s="47"/>
      <c r="AH2717" s="42"/>
      <c r="AI2717" s="42"/>
      <c r="AJ2717" s="42"/>
      <c r="AK2717" s="42"/>
      <c r="AL2717" s="42"/>
      <c r="AM2717" s="42"/>
      <c r="AN2717" s="42"/>
      <c r="AO2717" s="42"/>
      <c r="AP2717" s="42"/>
      <c r="AQ2717" s="42"/>
      <c r="AR2717" s="42"/>
      <c r="AS2717" s="42"/>
      <c r="AT2717" s="42"/>
      <c r="AU2717" s="41"/>
      <c r="AV2717" s="42"/>
      <c r="AZ2717" s="43"/>
      <c r="BA2717" s="43"/>
      <c r="BB2717" s="43"/>
      <c r="BC2717" s="43"/>
      <c r="BD2717" s="43"/>
    </row>
    <row r="2718" spans="2:56" s="15" customFormat="1" ht="15.75">
      <c r="B2718" s="45"/>
      <c r="C2718" s="45"/>
      <c r="D2718" s="46"/>
      <c r="E2718" s="46"/>
      <c r="K2718" s="47"/>
      <c r="AH2718" s="42"/>
      <c r="AI2718" s="42"/>
      <c r="AJ2718" s="42"/>
      <c r="AK2718" s="42"/>
      <c r="AL2718" s="42"/>
      <c r="AM2718" s="42"/>
      <c r="AN2718" s="42"/>
      <c r="AO2718" s="42"/>
      <c r="AP2718" s="42"/>
      <c r="AQ2718" s="42"/>
      <c r="AR2718" s="42"/>
      <c r="AS2718" s="42"/>
      <c r="AT2718" s="42"/>
      <c r="AU2718" s="41"/>
      <c r="AV2718" s="42"/>
      <c r="AZ2718" s="43"/>
      <c r="BA2718" s="43"/>
      <c r="BB2718" s="43"/>
      <c r="BC2718" s="43"/>
      <c r="BD2718" s="43"/>
    </row>
    <row r="2719" spans="2:56" s="15" customFormat="1" ht="15.75">
      <c r="B2719" s="45"/>
      <c r="C2719" s="45"/>
      <c r="D2719" s="46"/>
      <c r="E2719" s="46"/>
      <c r="K2719" s="47"/>
      <c r="AH2719" s="42"/>
      <c r="AI2719" s="42"/>
      <c r="AJ2719" s="42"/>
      <c r="AK2719" s="42"/>
      <c r="AL2719" s="42"/>
      <c r="AM2719" s="42"/>
      <c r="AN2719" s="42"/>
      <c r="AO2719" s="42"/>
      <c r="AP2719" s="42"/>
      <c r="AQ2719" s="42"/>
      <c r="AR2719" s="42"/>
      <c r="AS2719" s="42"/>
      <c r="AT2719" s="42"/>
      <c r="AU2719" s="41"/>
      <c r="AV2719" s="42"/>
      <c r="AZ2719" s="43"/>
      <c r="BA2719" s="43"/>
      <c r="BB2719" s="43"/>
      <c r="BC2719" s="43"/>
      <c r="BD2719" s="43"/>
    </row>
    <row r="2720" spans="2:56" s="15" customFormat="1" ht="15.75">
      <c r="B2720" s="45"/>
      <c r="C2720" s="45"/>
      <c r="D2720" s="46"/>
      <c r="E2720" s="46"/>
      <c r="K2720" s="47"/>
      <c r="AH2720" s="42"/>
      <c r="AI2720" s="42"/>
      <c r="AJ2720" s="42"/>
      <c r="AK2720" s="42"/>
      <c r="AL2720" s="42"/>
      <c r="AM2720" s="42"/>
      <c r="AN2720" s="42"/>
      <c r="AO2720" s="42"/>
      <c r="AP2720" s="42"/>
      <c r="AQ2720" s="42"/>
      <c r="AR2720" s="42"/>
      <c r="AS2720" s="42"/>
      <c r="AT2720" s="42"/>
      <c r="AU2720" s="41"/>
      <c r="AV2720" s="42"/>
      <c r="AZ2720" s="43"/>
      <c r="BA2720" s="43"/>
      <c r="BB2720" s="43"/>
      <c r="BC2720" s="43"/>
      <c r="BD2720" s="43"/>
    </row>
    <row r="2721" spans="2:56" s="15" customFormat="1" ht="15.75">
      <c r="B2721" s="45"/>
      <c r="C2721" s="45"/>
      <c r="D2721" s="46"/>
      <c r="E2721" s="46"/>
      <c r="K2721" s="47"/>
      <c r="AH2721" s="42"/>
      <c r="AI2721" s="42"/>
      <c r="AJ2721" s="42"/>
      <c r="AK2721" s="42"/>
      <c r="AL2721" s="42"/>
      <c r="AM2721" s="42"/>
      <c r="AN2721" s="42"/>
      <c r="AO2721" s="42"/>
      <c r="AP2721" s="42"/>
      <c r="AQ2721" s="42"/>
      <c r="AR2721" s="42"/>
      <c r="AS2721" s="42"/>
      <c r="AT2721" s="42"/>
      <c r="AU2721" s="41"/>
      <c r="AV2721" s="42"/>
      <c r="AZ2721" s="43"/>
      <c r="BA2721" s="43"/>
      <c r="BB2721" s="43"/>
      <c r="BC2721" s="43"/>
      <c r="BD2721" s="43"/>
    </row>
    <row r="2722" spans="2:56" s="15" customFormat="1" ht="15.75">
      <c r="B2722" s="45"/>
      <c r="C2722" s="45"/>
      <c r="D2722" s="46"/>
      <c r="E2722" s="46"/>
      <c r="K2722" s="47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1"/>
      <c r="AV2722" s="42"/>
      <c r="AZ2722" s="43"/>
      <c r="BA2722" s="43"/>
      <c r="BB2722" s="43"/>
      <c r="BC2722" s="43"/>
      <c r="BD2722" s="43"/>
    </row>
    <row r="2723" spans="2:56" s="15" customFormat="1" ht="15.75">
      <c r="B2723" s="45"/>
      <c r="C2723" s="45"/>
      <c r="D2723" s="46"/>
      <c r="E2723" s="46"/>
      <c r="K2723" s="47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1"/>
      <c r="AV2723" s="42"/>
      <c r="AZ2723" s="43"/>
      <c r="BA2723" s="43"/>
      <c r="BB2723" s="43"/>
      <c r="BC2723" s="43"/>
      <c r="BD2723" s="43"/>
    </row>
    <row r="2724" spans="2:56" s="15" customFormat="1" ht="15.75">
      <c r="B2724" s="45"/>
      <c r="C2724" s="45"/>
      <c r="D2724" s="46"/>
      <c r="E2724" s="46"/>
      <c r="K2724" s="47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1"/>
      <c r="AV2724" s="42"/>
      <c r="AZ2724" s="43"/>
      <c r="BA2724" s="43"/>
      <c r="BB2724" s="43"/>
      <c r="BC2724" s="43"/>
      <c r="BD2724" s="43"/>
    </row>
    <row r="2725" spans="2:56" s="15" customFormat="1" ht="15.75">
      <c r="B2725" s="45"/>
      <c r="C2725" s="45"/>
      <c r="D2725" s="46"/>
      <c r="E2725" s="46"/>
      <c r="K2725" s="47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1"/>
      <c r="AV2725" s="42"/>
      <c r="AZ2725" s="43"/>
      <c r="BA2725" s="43"/>
      <c r="BB2725" s="43"/>
      <c r="BC2725" s="43"/>
      <c r="BD2725" s="43"/>
    </row>
    <row r="2726" spans="2:56" s="15" customFormat="1" ht="15.75">
      <c r="B2726" s="45"/>
      <c r="C2726" s="45"/>
      <c r="D2726" s="46"/>
      <c r="E2726" s="46"/>
      <c r="K2726" s="47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1"/>
      <c r="AV2726" s="42"/>
      <c r="AZ2726" s="43"/>
      <c r="BA2726" s="43"/>
      <c r="BB2726" s="43"/>
      <c r="BC2726" s="43"/>
      <c r="BD2726" s="43"/>
    </row>
    <row r="2727" spans="2:56" s="15" customFormat="1" ht="15.75">
      <c r="B2727" s="45"/>
      <c r="C2727" s="45"/>
      <c r="D2727" s="46"/>
      <c r="E2727" s="46"/>
      <c r="K2727" s="47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1"/>
      <c r="AV2727" s="42"/>
      <c r="AZ2727" s="43"/>
      <c r="BA2727" s="43"/>
      <c r="BB2727" s="43"/>
      <c r="BC2727" s="43"/>
      <c r="BD2727" s="43"/>
    </row>
    <row r="2728" spans="2:56" s="15" customFormat="1" ht="15.75">
      <c r="B2728" s="45"/>
      <c r="C2728" s="45"/>
      <c r="D2728" s="46"/>
      <c r="E2728" s="46"/>
      <c r="K2728" s="47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1"/>
      <c r="AV2728" s="42"/>
      <c r="AZ2728" s="43"/>
      <c r="BA2728" s="43"/>
      <c r="BB2728" s="43"/>
      <c r="BC2728" s="43"/>
      <c r="BD2728" s="43"/>
    </row>
    <row r="2729" spans="2:56" s="15" customFormat="1" ht="15.75">
      <c r="B2729" s="45"/>
      <c r="C2729" s="45"/>
      <c r="D2729" s="46"/>
      <c r="E2729" s="46"/>
      <c r="K2729" s="47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1"/>
      <c r="AV2729" s="42"/>
      <c r="AZ2729" s="43"/>
      <c r="BA2729" s="43"/>
      <c r="BB2729" s="43"/>
      <c r="BC2729" s="43"/>
      <c r="BD2729" s="43"/>
    </row>
    <row r="2730" spans="2:56" s="15" customFormat="1" ht="15.75">
      <c r="B2730" s="45"/>
      <c r="C2730" s="45"/>
      <c r="D2730" s="46"/>
      <c r="E2730" s="46"/>
      <c r="K2730" s="47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1"/>
      <c r="AV2730" s="42"/>
      <c r="AZ2730" s="43"/>
      <c r="BA2730" s="43"/>
      <c r="BB2730" s="43"/>
      <c r="BC2730" s="43"/>
      <c r="BD2730" s="43"/>
    </row>
    <row r="2731" spans="2:56" s="15" customFormat="1" ht="15.75">
      <c r="B2731" s="45"/>
      <c r="C2731" s="45"/>
      <c r="D2731" s="46"/>
      <c r="E2731" s="46"/>
      <c r="K2731" s="47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1"/>
      <c r="AV2731" s="42"/>
      <c r="AZ2731" s="43"/>
      <c r="BA2731" s="43"/>
      <c r="BB2731" s="43"/>
      <c r="BC2731" s="43"/>
      <c r="BD2731" s="43"/>
    </row>
    <row r="2732" spans="2:56" s="15" customFormat="1" ht="15.75">
      <c r="B2732" s="45"/>
      <c r="C2732" s="45"/>
      <c r="D2732" s="46"/>
      <c r="E2732" s="46"/>
      <c r="K2732" s="47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1"/>
      <c r="AV2732" s="42"/>
      <c r="AZ2732" s="43"/>
      <c r="BA2732" s="43"/>
      <c r="BB2732" s="43"/>
      <c r="BC2732" s="43"/>
      <c r="BD2732" s="43"/>
    </row>
    <row r="2733" spans="2:56" s="15" customFormat="1" ht="15.75">
      <c r="B2733" s="45"/>
      <c r="C2733" s="45"/>
      <c r="D2733" s="46"/>
      <c r="E2733" s="46"/>
      <c r="K2733" s="47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1"/>
      <c r="AV2733" s="42"/>
      <c r="AZ2733" s="43"/>
      <c r="BA2733" s="43"/>
      <c r="BB2733" s="43"/>
      <c r="BC2733" s="43"/>
      <c r="BD2733" s="43"/>
    </row>
    <row r="2734" spans="2:56" s="15" customFormat="1" ht="15.75">
      <c r="B2734" s="45"/>
      <c r="C2734" s="45"/>
      <c r="D2734" s="46"/>
      <c r="E2734" s="46"/>
      <c r="K2734" s="47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1"/>
      <c r="AV2734" s="42"/>
      <c r="AZ2734" s="43"/>
      <c r="BA2734" s="43"/>
      <c r="BB2734" s="43"/>
      <c r="BC2734" s="43"/>
      <c r="BD2734" s="43"/>
    </row>
    <row r="2735" spans="2:56" s="15" customFormat="1" ht="15.75">
      <c r="B2735" s="45"/>
      <c r="C2735" s="45"/>
      <c r="D2735" s="46"/>
      <c r="E2735" s="46"/>
      <c r="K2735" s="47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1"/>
      <c r="AV2735" s="42"/>
      <c r="AZ2735" s="43"/>
      <c r="BA2735" s="43"/>
      <c r="BB2735" s="43"/>
      <c r="BC2735" s="43"/>
      <c r="BD2735" s="43"/>
    </row>
    <row r="2736" spans="2:56" s="15" customFormat="1" ht="15.75">
      <c r="B2736" s="45"/>
      <c r="C2736" s="45"/>
      <c r="D2736" s="46"/>
      <c r="E2736" s="46"/>
      <c r="K2736" s="47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1"/>
      <c r="AV2736" s="42"/>
      <c r="AZ2736" s="43"/>
      <c r="BA2736" s="43"/>
      <c r="BB2736" s="43"/>
      <c r="BC2736" s="43"/>
      <c r="BD2736" s="43"/>
    </row>
    <row r="2737" spans="2:56" s="15" customFormat="1" ht="15.75">
      <c r="B2737" s="45"/>
      <c r="C2737" s="45"/>
      <c r="D2737" s="46"/>
      <c r="E2737" s="46"/>
      <c r="K2737" s="47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1"/>
      <c r="AV2737" s="42"/>
      <c r="AZ2737" s="43"/>
      <c r="BA2737" s="43"/>
      <c r="BB2737" s="43"/>
      <c r="BC2737" s="43"/>
      <c r="BD2737" s="43"/>
    </row>
    <row r="2738" spans="2:56" s="15" customFormat="1" ht="15.75">
      <c r="B2738" s="45"/>
      <c r="C2738" s="45"/>
      <c r="D2738" s="46"/>
      <c r="E2738" s="46"/>
      <c r="K2738" s="47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1"/>
      <c r="AV2738" s="42"/>
      <c r="AZ2738" s="43"/>
      <c r="BA2738" s="43"/>
      <c r="BB2738" s="43"/>
      <c r="BC2738" s="43"/>
      <c r="BD2738" s="43"/>
    </row>
    <row r="2739" spans="2:56" s="15" customFormat="1" ht="15.75">
      <c r="B2739" s="45"/>
      <c r="C2739" s="45"/>
      <c r="D2739" s="46"/>
      <c r="E2739" s="46"/>
      <c r="K2739" s="47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1"/>
      <c r="AV2739" s="42"/>
      <c r="AZ2739" s="43"/>
      <c r="BA2739" s="43"/>
      <c r="BB2739" s="43"/>
      <c r="BC2739" s="43"/>
      <c r="BD2739" s="43"/>
    </row>
    <row r="2740" spans="2:56" s="15" customFormat="1" ht="15.75">
      <c r="B2740" s="45"/>
      <c r="C2740" s="45"/>
      <c r="D2740" s="46"/>
      <c r="E2740" s="46"/>
      <c r="K2740" s="47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1"/>
      <c r="AV2740" s="42"/>
      <c r="AZ2740" s="43"/>
      <c r="BA2740" s="43"/>
      <c r="BB2740" s="43"/>
      <c r="BC2740" s="43"/>
      <c r="BD2740" s="43"/>
    </row>
    <row r="2741" spans="2:56" s="15" customFormat="1" ht="15.75">
      <c r="B2741" s="45"/>
      <c r="C2741" s="45"/>
      <c r="D2741" s="46"/>
      <c r="E2741" s="46"/>
      <c r="K2741" s="47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1"/>
      <c r="AV2741" s="42"/>
      <c r="AZ2741" s="43"/>
      <c r="BA2741" s="43"/>
      <c r="BB2741" s="43"/>
      <c r="BC2741" s="43"/>
      <c r="BD2741" s="43"/>
    </row>
    <row r="2742" spans="2:56" s="15" customFormat="1" ht="15.75">
      <c r="B2742" s="45"/>
      <c r="C2742" s="45"/>
      <c r="D2742" s="46"/>
      <c r="E2742" s="46"/>
      <c r="K2742" s="47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1"/>
      <c r="AV2742" s="42"/>
      <c r="AZ2742" s="43"/>
      <c r="BA2742" s="43"/>
      <c r="BB2742" s="43"/>
      <c r="BC2742" s="43"/>
      <c r="BD2742" s="43"/>
    </row>
    <row r="2743" spans="2:56" s="15" customFormat="1" ht="15.75">
      <c r="B2743" s="45"/>
      <c r="C2743" s="45"/>
      <c r="D2743" s="46"/>
      <c r="E2743" s="46"/>
      <c r="K2743" s="47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1"/>
      <c r="AV2743" s="42"/>
      <c r="AZ2743" s="43"/>
      <c r="BA2743" s="43"/>
      <c r="BB2743" s="43"/>
      <c r="BC2743" s="43"/>
      <c r="BD2743" s="43"/>
    </row>
    <row r="2744" spans="2:56" s="15" customFormat="1" ht="15.75">
      <c r="B2744" s="45"/>
      <c r="C2744" s="45"/>
      <c r="D2744" s="46"/>
      <c r="E2744" s="46"/>
      <c r="K2744" s="47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1"/>
      <c r="AV2744" s="42"/>
      <c r="AZ2744" s="43"/>
      <c r="BA2744" s="43"/>
      <c r="BB2744" s="43"/>
      <c r="BC2744" s="43"/>
      <c r="BD2744" s="43"/>
    </row>
    <row r="2745" spans="2:56" s="15" customFormat="1" ht="15.75">
      <c r="B2745" s="45"/>
      <c r="C2745" s="45"/>
      <c r="D2745" s="46"/>
      <c r="E2745" s="46"/>
      <c r="K2745" s="47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1"/>
      <c r="AV2745" s="42"/>
      <c r="AZ2745" s="43"/>
      <c r="BA2745" s="43"/>
      <c r="BB2745" s="43"/>
      <c r="BC2745" s="43"/>
      <c r="BD2745" s="43"/>
    </row>
    <row r="2746" spans="2:56" s="15" customFormat="1" ht="15.75">
      <c r="B2746" s="45"/>
      <c r="C2746" s="45"/>
      <c r="D2746" s="46"/>
      <c r="E2746" s="46"/>
      <c r="K2746" s="47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1"/>
      <c r="AV2746" s="42"/>
      <c r="AZ2746" s="43"/>
      <c r="BA2746" s="43"/>
      <c r="BB2746" s="43"/>
      <c r="BC2746" s="43"/>
      <c r="BD2746" s="43"/>
    </row>
    <row r="2747" spans="2:56" s="15" customFormat="1" ht="15.75">
      <c r="B2747" s="45"/>
      <c r="C2747" s="45"/>
      <c r="D2747" s="46"/>
      <c r="E2747" s="46"/>
      <c r="K2747" s="47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1"/>
      <c r="AV2747" s="42"/>
      <c r="AZ2747" s="43"/>
      <c r="BA2747" s="43"/>
      <c r="BB2747" s="43"/>
      <c r="BC2747" s="43"/>
      <c r="BD2747" s="43"/>
    </row>
    <row r="2748" spans="2:56" s="15" customFormat="1" ht="15.75">
      <c r="B2748" s="45"/>
      <c r="C2748" s="45"/>
      <c r="D2748" s="46"/>
      <c r="E2748" s="46"/>
      <c r="K2748" s="47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1"/>
      <c r="AV2748" s="42"/>
      <c r="AZ2748" s="43"/>
      <c r="BA2748" s="43"/>
      <c r="BB2748" s="43"/>
      <c r="BC2748" s="43"/>
      <c r="BD2748" s="43"/>
    </row>
    <row r="2749" spans="2:56" s="15" customFormat="1" ht="15.75">
      <c r="B2749" s="45"/>
      <c r="C2749" s="45"/>
      <c r="D2749" s="46"/>
      <c r="E2749" s="46"/>
      <c r="K2749" s="47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1"/>
      <c r="AV2749" s="42"/>
      <c r="AZ2749" s="43"/>
      <c r="BA2749" s="43"/>
      <c r="BB2749" s="43"/>
      <c r="BC2749" s="43"/>
      <c r="BD2749" s="43"/>
    </row>
    <row r="2750" spans="2:56" s="15" customFormat="1" ht="15.75">
      <c r="B2750" s="45"/>
      <c r="C2750" s="45"/>
      <c r="D2750" s="46"/>
      <c r="E2750" s="46"/>
      <c r="K2750" s="47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1"/>
      <c r="AV2750" s="42"/>
      <c r="AZ2750" s="43"/>
      <c r="BA2750" s="43"/>
      <c r="BB2750" s="43"/>
      <c r="BC2750" s="43"/>
      <c r="BD2750" s="43"/>
    </row>
    <row r="2751" spans="2:56" s="15" customFormat="1" ht="15.75">
      <c r="B2751" s="45"/>
      <c r="C2751" s="45"/>
      <c r="D2751" s="46"/>
      <c r="E2751" s="46"/>
      <c r="K2751" s="47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1"/>
      <c r="AV2751" s="42"/>
      <c r="AZ2751" s="43"/>
      <c r="BA2751" s="43"/>
      <c r="BB2751" s="43"/>
      <c r="BC2751" s="43"/>
      <c r="BD2751" s="43"/>
    </row>
    <row r="2752" spans="2:56" s="15" customFormat="1" ht="15.75">
      <c r="B2752" s="45"/>
      <c r="C2752" s="45"/>
      <c r="D2752" s="46"/>
      <c r="E2752" s="46"/>
      <c r="K2752" s="47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1"/>
      <c r="AV2752" s="42"/>
      <c r="AZ2752" s="43"/>
      <c r="BA2752" s="43"/>
      <c r="BB2752" s="43"/>
      <c r="BC2752" s="43"/>
      <c r="BD2752" s="43"/>
    </row>
    <row r="2753" spans="2:56" s="15" customFormat="1" ht="15.75">
      <c r="B2753" s="45"/>
      <c r="C2753" s="45"/>
      <c r="D2753" s="46"/>
      <c r="E2753" s="46"/>
      <c r="K2753" s="47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1"/>
      <c r="AV2753" s="42"/>
      <c r="AZ2753" s="43"/>
      <c r="BA2753" s="43"/>
      <c r="BB2753" s="43"/>
      <c r="BC2753" s="43"/>
      <c r="BD2753" s="43"/>
    </row>
    <row r="2754" spans="2:56" s="15" customFormat="1" ht="15.75">
      <c r="B2754" s="45"/>
      <c r="C2754" s="45"/>
      <c r="D2754" s="46"/>
      <c r="E2754" s="46"/>
      <c r="K2754" s="47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1"/>
      <c r="AV2754" s="42"/>
      <c r="AZ2754" s="43"/>
      <c r="BA2754" s="43"/>
      <c r="BB2754" s="43"/>
      <c r="BC2754" s="43"/>
      <c r="BD2754" s="43"/>
    </row>
    <row r="2755" spans="2:56" s="15" customFormat="1" ht="15.75">
      <c r="B2755" s="45"/>
      <c r="C2755" s="45"/>
      <c r="D2755" s="46"/>
      <c r="E2755" s="46"/>
      <c r="K2755" s="47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1"/>
      <c r="AV2755" s="42"/>
      <c r="AZ2755" s="43"/>
      <c r="BA2755" s="43"/>
      <c r="BB2755" s="43"/>
      <c r="BC2755" s="43"/>
      <c r="BD2755" s="43"/>
    </row>
    <row r="2756" spans="2:56" s="15" customFormat="1" ht="15.75">
      <c r="B2756" s="45"/>
      <c r="C2756" s="45"/>
      <c r="D2756" s="46"/>
      <c r="E2756" s="46"/>
      <c r="K2756" s="47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1"/>
      <c r="AV2756" s="42"/>
      <c r="AZ2756" s="43"/>
      <c r="BA2756" s="43"/>
      <c r="BB2756" s="43"/>
      <c r="BC2756" s="43"/>
      <c r="BD2756" s="43"/>
    </row>
    <row r="2757" spans="2:56" s="15" customFormat="1" ht="15.75">
      <c r="B2757" s="45"/>
      <c r="C2757" s="45"/>
      <c r="D2757" s="46"/>
      <c r="E2757" s="46"/>
      <c r="K2757" s="47"/>
      <c r="AH2757" s="42"/>
      <c r="AI2757" s="42"/>
      <c r="AJ2757" s="42"/>
      <c r="AK2757" s="42"/>
      <c r="AL2757" s="42"/>
      <c r="AM2757" s="42"/>
      <c r="AN2757" s="42"/>
      <c r="AO2757" s="42"/>
      <c r="AP2757" s="42"/>
      <c r="AQ2757" s="42"/>
      <c r="AR2757" s="42"/>
      <c r="AS2757" s="42"/>
      <c r="AT2757" s="42"/>
      <c r="AU2757" s="41"/>
      <c r="AV2757" s="42"/>
      <c r="AZ2757" s="43"/>
      <c r="BA2757" s="43"/>
      <c r="BB2757" s="43"/>
      <c r="BC2757" s="43"/>
      <c r="BD2757" s="43"/>
    </row>
    <row r="2758" spans="2:56" s="15" customFormat="1" ht="15.75">
      <c r="B2758" s="45"/>
      <c r="C2758" s="45"/>
      <c r="D2758" s="46"/>
      <c r="E2758" s="46"/>
      <c r="K2758" s="47"/>
      <c r="AH2758" s="42"/>
      <c r="AI2758" s="42"/>
      <c r="AJ2758" s="42"/>
      <c r="AK2758" s="42"/>
      <c r="AL2758" s="42"/>
      <c r="AM2758" s="42"/>
      <c r="AN2758" s="42"/>
      <c r="AO2758" s="42"/>
      <c r="AP2758" s="42"/>
      <c r="AQ2758" s="42"/>
      <c r="AR2758" s="42"/>
      <c r="AS2758" s="42"/>
      <c r="AT2758" s="42"/>
      <c r="AU2758" s="41"/>
      <c r="AV2758" s="42"/>
      <c r="AZ2758" s="43"/>
      <c r="BA2758" s="43"/>
      <c r="BB2758" s="43"/>
      <c r="BC2758" s="43"/>
      <c r="BD2758" s="43"/>
    </row>
    <row r="2759" spans="2:56" s="15" customFormat="1" ht="15.75">
      <c r="B2759" s="45"/>
      <c r="C2759" s="45"/>
      <c r="D2759" s="46"/>
      <c r="E2759" s="46"/>
      <c r="K2759" s="47"/>
      <c r="AH2759" s="42"/>
      <c r="AI2759" s="42"/>
      <c r="AJ2759" s="42"/>
      <c r="AK2759" s="42"/>
      <c r="AL2759" s="42"/>
      <c r="AM2759" s="42"/>
      <c r="AN2759" s="42"/>
      <c r="AO2759" s="42"/>
      <c r="AP2759" s="42"/>
      <c r="AQ2759" s="42"/>
      <c r="AR2759" s="42"/>
      <c r="AS2759" s="42"/>
      <c r="AT2759" s="42"/>
      <c r="AU2759" s="41"/>
      <c r="AV2759" s="42"/>
      <c r="AZ2759" s="43"/>
      <c r="BA2759" s="43"/>
      <c r="BB2759" s="43"/>
      <c r="BC2759" s="43"/>
      <c r="BD2759" s="43"/>
    </row>
    <row r="2760" spans="2:56" s="15" customFormat="1" ht="15.75">
      <c r="B2760" s="45"/>
      <c r="C2760" s="45"/>
      <c r="D2760" s="46"/>
      <c r="E2760" s="46"/>
      <c r="K2760" s="47"/>
      <c r="AH2760" s="42"/>
      <c r="AI2760" s="42"/>
      <c r="AJ2760" s="42"/>
      <c r="AK2760" s="42"/>
      <c r="AL2760" s="42"/>
      <c r="AM2760" s="42"/>
      <c r="AN2760" s="42"/>
      <c r="AO2760" s="42"/>
      <c r="AP2760" s="42"/>
      <c r="AQ2760" s="42"/>
      <c r="AR2760" s="42"/>
      <c r="AS2760" s="42"/>
      <c r="AT2760" s="42"/>
      <c r="AU2760" s="41"/>
      <c r="AV2760" s="42"/>
      <c r="AZ2760" s="43"/>
      <c r="BA2760" s="43"/>
      <c r="BB2760" s="43"/>
      <c r="BC2760" s="43"/>
      <c r="BD2760" s="43"/>
    </row>
    <row r="2761" spans="2:56" s="15" customFormat="1" ht="15.75">
      <c r="B2761" s="45"/>
      <c r="C2761" s="45"/>
      <c r="D2761" s="46"/>
      <c r="E2761" s="46"/>
      <c r="K2761" s="47"/>
      <c r="AH2761" s="42"/>
      <c r="AI2761" s="42"/>
      <c r="AJ2761" s="42"/>
      <c r="AK2761" s="42"/>
      <c r="AL2761" s="42"/>
      <c r="AM2761" s="42"/>
      <c r="AN2761" s="42"/>
      <c r="AO2761" s="42"/>
      <c r="AP2761" s="42"/>
      <c r="AQ2761" s="42"/>
      <c r="AR2761" s="42"/>
      <c r="AS2761" s="42"/>
      <c r="AT2761" s="42"/>
      <c r="AU2761" s="41"/>
      <c r="AV2761" s="42"/>
      <c r="AZ2761" s="43"/>
      <c r="BA2761" s="43"/>
      <c r="BB2761" s="43"/>
      <c r="BC2761" s="43"/>
      <c r="BD2761" s="43"/>
    </row>
    <row r="2762" spans="2:56" s="15" customFormat="1" ht="15.75">
      <c r="B2762" s="45"/>
      <c r="C2762" s="45"/>
      <c r="D2762" s="46"/>
      <c r="E2762" s="46"/>
      <c r="K2762" s="47"/>
      <c r="AH2762" s="42"/>
      <c r="AI2762" s="42"/>
      <c r="AJ2762" s="42"/>
      <c r="AK2762" s="42"/>
      <c r="AL2762" s="42"/>
      <c r="AM2762" s="42"/>
      <c r="AN2762" s="42"/>
      <c r="AO2762" s="42"/>
      <c r="AP2762" s="42"/>
      <c r="AQ2762" s="42"/>
      <c r="AR2762" s="42"/>
      <c r="AS2762" s="42"/>
      <c r="AT2762" s="42"/>
      <c r="AU2762" s="41"/>
      <c r="AV2762" s="42"/>
      <c r="AZ2762" s="43"/>
      <c r="BA2762" s="43"/>
      <c r="BB2762" s="43"/>
      <c r="BC2762" s="43"/>
      <c r="BD2762" s="43"/>
    </row>
    <row r="2763" spans="2:56" s="15" customFormat="1" ht="15.75">
      <c r="B2763" s="45"/>
      <c r="C2763" s="45"/>
      <c r="D2763" s="46"/>
      <c r="E2763" s="46"/>
      <c r="K2763" s="47"/>
      <c r="AH2763" s="42"/>
      <c r="AI2763" s="42"/>
      <c r="AJ2763" s="42"/>
      <c r="AK2763" s="42"/>
      <c r="AL2763" s="42"/>
      <c r="AM2763" s="42"/>
      <c r="AN2763" s="42"/>
      <c r="AO2763" s="42"/>
      <c r="AP2763" s="42"/>
      <c r="AQ2763" s="42"/>
      <c r="AR2763" s="42"/>
      <c r="AS2763" s="42"/>
      <c r="AT2763" s="42"/>
      <c r="AU2763" s="41"/>
      <c r="AV2763" s="42"/>
      <c r="AZ2763" s="43"/>
      <c r="BA2763" s="43"/>
      <c r="BB2763" s="43"/>
      <c r="BC2763" s="43"/>
      <c r="BD2763" s="43"/>
    </row>
    <row r="2764" spans="2:56" s="15" customFormat="1" ht="15.75">
      <c r="B2764" s="45"/>
      <c r="C2764" s="45"/>
      <c r="D2764" s="46"/>
      <c r="E2764" s="46"/>
      <c r="K2764" s="47"/>
      <c r="AH2764" s="42"/>
      <c r="AI2764" s="42"/>
      <c r="AJ2764" s="42"/>
      <c r="AK2764" s="42"/>
      <c r="AL2764" s="42"/>
      <c r="AM2764" s="42"/>
      <c r="AN2764" s="42"/>
      <c r="AO2764" s="42"/>
      <c r="AP2764" s="42"/>
      <c r="AQ2764" s="42"/>
      <c r="AR2764" s="42"/>
      <c r="AS2764" s="42"/>
      <c r="AT2764" s="42"/>
      <c r="AU2764" s="41"/>
      <c r="AV2764" s="42"/>
      <c r="AZ2764" s="43"/>
      <c r="BA2764" s="43"/>
      <c r="BB2764" s="43"/>
      <c r="BC2764" s="43"/>
      <c r="BD2764" s="43"/>
    </row>
    <row r="2765" spans="2:56" s="15" customFormat="1" ht="15.75">
      <c r="B2765" s="45"/>
      <c r="C2765" s="45"/>
      <c r="D2765" s="46"/>
      <c r="E2765" s="46"/>
      <c r="K2765" s="47"/>
      <c r="AH2765" s="42"/>
      <c r="AI2765" s="42"/>
      <c r="AJ2765" s="42"/>
      <c r="AK2765" s="42"/>
      <c r="AL2765" s="42"/>
      <c r="AM2765" s="42"/>
      <c r="AN2765" s="42"/>
      <c r="AO2765" s="42"/>
      <c r="AP2765" s="42"/>
      <c r="AQ2765" s="42"/>
      <c r="AR2765" s="42"/>
      <c r="AS2765" s="42"/>
      <c r="AT2765" s="42"/>
      <c r="AU2765" s="41"/>
      <c r="AV2765" s="42"/>
      <c r="AZ2765" s="43"/>
      <c r="BA2765" s="43"/>
      <c r="BB2765" s="43"/>
      <c r="BC2765" s="43"/>
      <c r="BD2765" s="43"/>
    </row>
    <row r="2766" spans="2:56" s="15" customFormat="1" ht="15.75">
      <c r="B2766" s="45"/>
      <c r="C2766" s="45"/>
      <c r="D2766" s="46"/>
      <c r="E2766" s="46"/>
      <c r="K2766" s="47"/>
      <c r="AH2766" s="42"/>
      <c r="AI2766" s="42"/>
      <c r="AJ2766" s="42"/>
      <c r="AK2766" s="42"/>
      <c r="AL2766" s="42"/>
      <c r="AM2766" s="42"/>
      <c r="AN2766" s="42"/>
      <c r="AO2766" s="42"/>
      <c r="AP2766" s="42"/>
      <c r="AQ2766" s="42"/>
      <c r="AR2766" s="42"/>
      <c r="AS2766" s="42"/>
      <c r="AT2766" s="42"/>
      <c r="AU2766" s="41"/>
      <c r="AV2766" s="42"/>
      <c r="AZ2766" s="43"/>
      <c r="BA2766" s="43"/>
      <c r="BB2766" s="43"/>
      <c r="BC2766" s="43"/>
      <c r="BD2766" s="43"/>
    </row>
    <row r="2767" spans="2:56" s="15" customFormat="1" ht="15.75">
      <c r="B2767" s="45"/>
      <c r="C2767" s="45"/>
      <c r="D2767" s="46"/>
      <c r="E2767" s="46"/>
      <c r="K2767" s="47"/>
      <c r="AH2767" s="42"/>
      <c r="AI2767" s="42"/>
      <c r="AJ2767" s="42"/>
      <c r="AK2767" s="42"/>
      <c r="AL2767" s="42"/>
      <c r="AM2767" s="42"/>
      <c r="AN2767" s="42"/>
      <c r="AO2767" s="42"/>
      <c r="AP2767" s="42"/>
      <c r="AQ2767" s="42"/>
      <c r="AR2767" s="42"/>
      <c r="AS2767" s="42"/>
      <c r="AT2767" s="42"/>
      <c r="AU2767" s="41"/>
      <c r="AV2767" s="42"/>
      <c r="AZ2767" s="43"/>
      <c r="BA2767" s="43"/>
      <c r="BB2767" s="43"/>
      <c r="BC2767" s="43"/>
      <c r="BD2767" s="43"/>
    </row>
    <row r="2768" spans="2:56" s="15" customFormat="1" ht="15.75">
      <c r="B2768" s="45"/>
      <c r="C2768" s="45"/>
      <c r="D2768" s="46"/>
      <c r="E2768" s="46"/>
      <c r="K2768" s="47"/>
      <c r="AH2768" s="42"/>
      <c r="AI2768" s="42"/>
      <c r="AJ2768" s="42"/>
      <c r="AK2768" s="42"/>
      <c r="AL2768" s="42"/>
      <c r="AM2768" s="42"/>
      <c r="AN2768" s="42"/>
      <c r="AO2768" s="42"/>
      <c r="AP2768" s="42"/>
      <c r="AQ2768" s="42"/>
      <c r="AR2768" s="42"/>
      <c r="AS2768" s="42"/>
      <c r="AT2768" s="42"/>
      <c r="AU2768" s="41"/>
      <c r="AV2768" s="42"/>
      <c r="AZ2768" s="43"/>
      <c r="BA2768" s="43"/>
      <c r="BB2768" s="43"/>
      <c r="BC2768" s="43"/>
      <c r="BD2768" s="43"/>
    </row>
    <row r="2769" spans="2:56" s="15" customFormat="1" ht="15.75">
      <c r="B2769" s="45"/>
      <c r="C2769" s="45"/>
      <c r="D2769" s="46"/>
      <c r="E2769" s="46"/>
      <c r="K2769" s="47"/>
      <c r="AH2769" s="42"/>
      <c r="AI2769" s="42"/>
      <c r="AJ2769" s="42"/>
      <c r="AK2769" s="42"/>
      <c r="AL2769" s="42"/>
      <c r="AM2769" s="42"/>
      <c r="AN2769" s="42"/>
      <c r="AO2769" s="42"/>
      <c r="AP2769" s="42"/>
      <c r="AQ2769" s="42"/>
      <c r="AR2769" s="42"/>
      <c r="AS2769" s="42"/>
      <c r="AT2769" s="42"/>
      <c r="AU2769" s="41"/>
      <c r="AV2769" s="42"/>
      <c r="AZ2769" s="43"/>
      <c r="BA2769" s="43"/>
      <c r="BB2769" s="43"/>
      <c r="BC2769" s="43"/>
      <c r="BD2769" s="43"/>
    </row>
    <row r="2770" spans="2:56" s="15" customFormat="1" ht="15.75">
      <c r="B2770" s="45"/>
      <c r="C2770" s="45"/>
      <c r="D2770" s="46"/>
      <c r="E2770" s="46"/>
      <c r="K2770" s="47"/>
      <c r="AH2770" s="42"/>
      <c r="AI2770" s="42"/>
      <c r="AJ2770" s="42"/>
      <c r="AK2770" s="42"/>
      <c r="AL2770" s="42"/>
      <c r="AM2770" s="42"/>
      <c r="AN2770" s="42"/>
      <c r="AO2770" s="42"/>
      <c r="AP2770" s="42"/>
      <c r="AQ2770" s="42"/>
      <c r="AR2770" s="42"/>
      <c r="AS2770" s="42"/>
      <c r="AT2770" s="42"/>
      <c r="AU2770" s="41"/>
      <c r="AV2770" s="42"/>
      <c r="AZ2770" s="43"/>
      <c r="BA2770" s="43"/>
      <c r="BB2770" s="43"/>
      <c r="BC2770" s="43"/>
      <c r="BD2770" s="43"/>
    </row>
    <row r="2771" spans="2:56" s="15" customFormat="1" ht="15.75">
      <c r="B2771" s="45"/>
      <c r="C2771" s="45"/>
      <c r="D2771" s="46"/>
      <c r="E2771" s="46"/>
      <c r="K2771" s="47"/>
      <c r="AH2771" s="42"/>
      <c r="AI2771" s="42"/>
      <c r="AJ2771" s="42"/>
      <c r="AK2771" s="42"/>
      <c r="AL2771" s="42"/>
      <c r="AM2771" s="42"/>
      <c r="AN2771" s="42"/>
      <c r="AO2771" s="42"/>
      <c r="AP2771" s="42"/>
      <c r="AQ2771" s="42"/>
      <c r="AR2771" s="42"/>
      <c r="AS2771" s="42"/>
      <c r="AT2771" s="42"/>
      <c r="AU2771" s="41"/>
      <c r="AV2771" s="42"/>
      <c r="AZ2771" s="43"/>
      <c r="BA2771" s="43"/>
      <c r="BB2771" s="43"/>
      <c r="BC2771" s="43"/>
      <c r="BD2771" s="43"/>
    </row>
    <row r="2772" spans="2:56" s="15" customFormat="1" ht="15.75">
      <c r="B2772" s="45"/>
      <c r="C2772" s="45"/>
      <c r="D2772" s="46"/>
      <c r="E2772" s="46"/>
      <c r="K2772" s="47"/>
      <c r="AH2772" s="42"/>
      <c r="AI2772" s="42"/>
      <c r="AJ2772" s="42"/>
      <c r="AK2772" s="42"/>
      <c r="AL2772" s="42"/>
      <c r="AM2772" s="42"/>
      <c r="AN2772" s="42"/>
      <c r="AO2772" s="42"/>
      <c r="AP2772" s="42"/>
      <c r="AQ2772" s="42"/>
      <c r="AR2772" s="42"/>
      <c r="AS2772" s="42"/>
      <c r="AT2772" s="42"/>
      <c r="AU2772" s="41"/>
      <c r="AV2772" s="42"/>
      <c r="AZ2772" s="43"/>
      <c r="BA2772" s="43"/>
      <c r="BB2772" s="43"/>
      <c r="BC2772" s="43"/>
      <c r="BD2772" s="43"/>
    </row>
    <row r="2773" spans="2:56" s="15" customFormat="1" ht="15.75">
      <c r="B2773" s="45"/>
      <c r="C2773" s="45"/>
      <c r="D2773" s="46"/>
      <c r="E2773" s="46"/>
      <c r="K2773" s="47"/>
      <c r="AH2773" s="42"/>
      <c r="AI2773" s="42"/>
      <c r="AJ2773" s="42"/>
      <c r="AK2773" s="42"/>
      <c r="AL2773" s="42"/>
      <c r="AM2773" s="42"/>
      <c r="AN2773" s="42"/>
      <c r="AO2773" s="42"/>
      <c r="AP2773" s="42"/>
      <c r="AQ2773" s="42"/>
      <c r="AR2773" s="42"/>
      <c r="AS2773" s="42"/>
      <c r="AT2773" s="42"/>
      <c r="AU2773" s="41"/>
      <c r="AV2773" s="42"/>
      <c r="AZ2773" s="43"/>
      <c r="BA2773" s="43"/>
      <c r="BB2773" s="43"/>
      <c r="BC2773" s="43"/>
      <c r="BD2773" s="43"/>
    </row>
    <row r="2774" spans="2:56" s="15" customFormat="1" ht="15.75">
      <c r="B2774" s="45"/>
      <c r="C2774" s="45"/>
      <c r="D2774" s="46"/>
      <c r="E2774" s="46"/>
      <c r="K2774" s="47"/>
      <c r="AH2774" s="42"/>
      <c r="AI2774" s="42"/>
      <c r="AJ2774" s="42"/>
      <c r="AK2774" s="42"/>
      <c r="AL2774" s="42"/>
      <c r="AM2774" s="42"/>
      <c r="AN2774" s="42"/>
      <c r="AO2774" s="42"/>
      <c r="AP2774" s="42"/>
      <c r="AQ2774" s="42"/>
      <c r="AR2774" s="42"/>
      <c r="AS2774" s="42"/>
      <c r="AT2774" s="42"/>
      <c r="AU2774" s="41"/>
      <c r="AV2774" s="42"/>
      <c r="AZ2774" s="43"/>
      <c r="BA2774" s="43"/>
      <c r="BB2774" s="43"/>
      <c r="BC2774" s="43"/>
      <c r="BD2774" s="43"/>
    </row>
    <row r="2775" spans="2:56" s="15" customFormat="1" ht="15.75">
      <c r="B2775" s="45"/>
      <c r="C2775" s="45"/>
      <c r="D2775" s="46"/>
      <c r="E2775" s="46"/>
      <c r="K2775" s="47"/>
      <c r="AH2775" s="42"/>
      <c r="AI2775" s="42"/>
      <c r="AJ2775" s="42"/>
      <c r="AK2775" s="42"/>
      <c r="AL2775" s="42"/>
      <c r="AM2775" s="42"/>
      <c r="AN2775" s="42"/>
      <c r="AO2775" s="42"/>
      <c r="AP2775" s="42"/>
      <c r="AQ2775" s="42"/>
      <c r="AR2775" s="42"/>
      <c r="AS2775" s="42"/>
      <c r="AT2775" s="42"/>
      <c r="AU2775" s="41"/>
      <c r="AV2775" s="42"/>
      <c r="AZ2775" s="43"/>
      <c r="BA2775" s="43"/>
      <c r="BB2775" s="43"/>
      <c r="BC2775" s="43"/>
      <c r="BD2775" s="43"/>
    </row>
    <row r="2776" spans="2:56" s="15" customFormat="1" ht="15.75">
      <c r="B2776" s="45"/>
      <c r="C2776" s="45"/>
      <c r="D2776" s="46"/>
      <c r="E2776" s="46"/>
      <c r="K2776" s="47"/>
      <c r="AH2776" s="42"/>
      <c r="AI2776" s="42"/>
      <c r="AJ2776" s="42"/>
      <c r="AK2776" s="42"/>
      <c r="AL2776" s="42"/>
      <c r="AM2776" s="42"/>
      <c r="AN2776" s="42"/>
      <c r="AO2776" s="42"/>
      <c r="AP2776" s="42"/>
      <c r="AQ2776" s="42"/>
      <c r="AR2776" s="42"/>
      <c r="AS2776" s="42"/>
      <c r="AT2776" s="42"/>
      <c r="AU2776" s="41"/>
      <c r="AV2776" s="42"/>
      <c r="AZ2776" s="43"/>
      <c r="BA2776" s="43"/>
      <c r="BB2776" s="43"/>
      <c r="BC2776" s="43"/>
      <c r="BD2776" s="43"/>
    </row>
    <row r="2777" spans="2:56" s="15" customFormat="1" ht="15.75">
      <c r="B2777" s="45"/>
      <c r="C2777" s="45"/>
      <c r="D2777" s="46"/>
      <c r="E2777" s="46"/>
      <c r="K2777" s="47"/>
      <c r="AH2777" s="42"/>
      <c r="AI2777" s="42"/>
      <c r="AJ2777" s="42"/>
      <c r="AK2777" s="42"/>
      <c r="AL2777" s="42"/>
      <c r="AM2777" s="42"/>
      <c r="AN2777" s="42"/>
      <c r="AO2777" s="42"/>
      <c r="AP2777" s="42"/>
      <c r="AQ2777" s="42"/>
      <c r="AR2777" s="42"/>
      <c r="AS2777" s="42"/>
      <c r="AT2777" s="42"/>
      <c r="AU2777" s="41"/>
      <c r="AV2777" s="42"/>
      <c r="AZ2777" s="43"/>
      <c r="BA2777" s="43"/>
      <c r="BB2777" s="43"/>
      <c r="BC2777" s="43"/>
      <c r="BD2777" s="43"/>
    </row>
    <row r="2778" spans="2:56" s="15" customFormat="1" ht="15.75">
      <c r="B2778" s="45"/>
      <c r="C2778" s="45"/>
      <c r="D2778" s="46"/>
      <c r="E2778" s="46"/>
      <c r="K2778" s="47"/>
      <c r="AH2778" s="42"/>
      <c r="AI2778" s="42"/>
      <c r="AJ2778" s="42"/>
      <c r="AK2778" s="42"/>
      <c r="AL2778" s="42"/>
      <c r="AM2778" s="42"/>
      <c r="AN2778" s="42"/>
      <c r="AO2778" s="42"/>
      <c r="AP2778" s="42"/>
      <c r="AQ2778" s="42"/>
      <c r="AR2778" s="42"/>
      <c r="AS2778" s="42"/>
      <c r="AT2778" s="42"/>
      <c r="AU2778" s="41"/>
      <c r="AV2778" s="42"/>
      <c r="AZ2778" s="43"/>
      <c r="BA2778" s="43"/>
      <c r="BB2778" s="43"/>
      <c r="BC2778" s="43"/>
      <c r="BD2778" s="43"/>
    </row>
    <row r="2779" spans="2:56" s="15" customFormat="1" ht="15.75">
      <c r="B2779" s="45"/>
      <c r="C2779" s="45"/>
      <c r="D2779" s="46"/>
      <c r="E2779" s="46"/>
      <c r="K2779" s="47"/>
      <c r="AH2779" s="42"/>
      <c r="AI2779" s="42"/>
      <c r="AJ2779" s="42"/>
      <c r="AK2779" s="42"/>
      <c r="AL2779" s="42"/>
      <c r="AM2779" s="42"/>
      <c r="AN2779" s="42"/>
      <c r="AO2779" s="42"/>
      <c r="AP2779" s="42"/>
      <c r="AQ2779" s="42"/>
      <c r="AR2779" s="42"/>
      <c r="AS2779" s="42"/>
      <c r="AT2779" s="42"/>
      <c r="AU2779" s="41"/>
      <c r="AV2779" s="42"/>
      <c r="AZ2779" s="43"/>
      <c r="BA2779" s="43"/>
      <c r="BB2779" s="43"/>
      <c r="BC2779" s="43"/>
      <c r="BD2779" s="43"/>
    </row>
    <row r="2780" spans="2:56" s="15" customFormat="1" ht="15.75">
      <c r="B2780" s="45"/>
      <c r="C2780" s="45"/>
      <c r="D2780" s="46"/>
      <c r="E2780" s="46"/>
      <c r="K2780" s="47"/>
      <c r="AH2780" s="42"/>
      <c r="AI2780" s="42"/>
      <c r="AJ2780" s="42"/>
      <c r="AK2780" s="42"/>
      <c r="AL2780" s="42"/>
      <c r="AM2780" s="42"/>
      <c r="AN2780" s="42"/>
      <c r="AO2780" s="42"/>
      <c r="AP2780" s="42"/>
      <c r="AQ2780" s="42"/>
      <c r="AR2780" s="42"/>
      <c r="AS2780" s="42"/>
      <c r="AT2780" s="42"/>
      <c r="AU2780" s="41"/>
      <c r="AV2780" s="42"/>
      <c r="AZ2780" s="43"/>
      <c r="BA2780" s="43"/>
      <c r="BB2780" s="43"/>
      <c r="BC2780" s="43"/>
      <c r="BD2780" s="43"/>
    </row>
    <row r="2781" spans="2:56" s="15" customFormat="1" ht="15.75">
      <c r="B2781" s="45"/>
      <c r="C2781" s="45"/>
      <c r="D2781" s="46"/>
      <c r="E2781" s="46"/>
      <c r="K2781" s="47"/>
      <c r="AH2781" s="42"/>
      <c r="AI2781" s="42"/>
      <c r="AJ2781" s="42"/>
      <c r="AK2781" s="42"/>
      <c r="AL2781" s="42"/>
      <c r="AM2781" s="42"/>
      <c r="AN2781" s="42"/>
      <c r="AO2781" s="42"/>
      <c r="AP2781" s="42"/>
      <c r="AQ2781" s="42"/>
      <c r="AR2781" s="42"/>
      <c r="AS2781" s="42"/>
      <c r="AT2781" s="42"/>
      <c r="AU2781" s="41"/>
      <c r="AV2781" s="42"/>
      <c r="AZ2781" s="43"/>
      <c r="BA2781" s="43"/>
      <c r="BB2781" s="43"/>
      <c r="BC2781" s="43"/>
      <c r="BD2781" s="43"/>
    </row>
    <row r="2782" spans="2:56" s="15" customFormat="1" ht="15.75">
      <c r="B2782" s="45"/>
      <c r="C2782" s="45"/>
      <c r="D2782" s="46"/>
      <c r="E2782" s="46"/>
      <c r="K2782" s="47"/>
      <c r="AH2782" s="42"/>
      <c r="AI2782" s="42"/>
      <c r="AJ2782" s="42"/>
      <c r="AK2782" s="42"/>
      <c r="AL2782" s="42"/>
      <c r="AM2782" s="42"/>
      <c r="AN2782" s="42"/>
      <c r="AO2782" s="42"/>
      <c r="AP2782" s="42"/>
      <c r="AQ2782" s="42"/>
      <c r="AR2782" s="42"/>
      <c r="AS2782" s="42"/>
      <c r="AT2782" s="42"/>
      <c r="AU2782" s="41"/>
      <c r="AV2782" s="42"/>
      <c r="AZ2782" s="43"/>
      <c r="BA2782" s="43"/>
      <c r="BB2782" s="43"/>
      <c r="BC2782" s="43"/>
      <c r="BD2782" s="43"/>
    </row>
    <row r="2783" spans="2:56" s="15" customFormat="1" ht="15.75">
      <c r="B2783" s="45"/>
      <c r="C2783" s="45"/>
      <c r="D2783" s="46"/>
      <c r="E2783" s="46"/>
      <c r="K2783" s="47"/>
      <c r="AH2783" s="42"/>
      <c r="AI2783" s="42"/>
      <c r="AJ2783" s="42"/>
      <c r="AK2783" s="42"/>
      <c r="AL2783" s="42"/>
      <c r="AM2783" s="42"/>
      <c r="AN2783" s="42"/>
      <c r="AO2783" s="42"/>
      <c r="AP2783" s="42"/>
      <c r="AQ2783" s="42"/>
      <c r="AR2783" s="42"/>
      <c r="AS2783" s="42"/>
      <c r="AT2783" s="42"/>
      <c r="AU2783" s="41"/>
      <c r="AV2783" s="42"/>
      <c r="AZ2783" s="43"/>
      <c r="BA2783" s="43"/>
      <c r="BB2783" s="43"/>
      <c r="BC2783" s="43"/>
      <c r="BD2783" s="43"/>
    </row>
    <row r="2784" spans="2:56" s="15" customFormat="1" ht="15.75">
      <c r="B2784" s="45"/>
      <c r="C2784" s="45"/>
      <c r="D2784" s="46"/>
      <c r="E2784" s="46"/>
      <c r="K2784" s="47"/>
      <c r="AH2784" s="42"/>
      <c r="AI2784" s="42"/>
      <c r="AJ2784" s="42"/>
      <c r="AK2784" s="42"/>
      <c r="AL2784" s="42"/>
      <c r="AM2784" s="42"/>
      <c r="AN2784" s="42"/>
      <c r="AO2784" s="42"/>
      <c r="AP2784" s="42"/>
      <c r="AQ2784" s="42"/>
      <c r="AR2784" s="42"/>
      <c r="AS2784" s="42"/>
      <c r="AT2784" s="42"/>
      <c r="AU2784" s="41"/>
      <c r="AV2784" s="42"/>
      <c r="AZ2784" s="43"/>
      <c r="BA2784" s="43"/>
      <c r="BB2784" s="43"/>
      <c r="BC2784" s="43"/>
      <c r="BD2784" s="43"/>
    </row>
    <row r="2785" spans="2:56" s="15" customFormat="1" ht="15.75">
      <c r="B2785" s="45"/>
      <c r="C2785" s="45"/>
      <c r="D2785" s="46"/>
      <c r="E2785" s="46"/>
      <c r="K2785" s="47"/>
      <c r="AH2785" s="42"/>
      <c r="AI2785" s="42"/>
      <c r="AJ2785" s="42"/>
      <c r="AK2785" s="42"/>
      <c r="AL2785" s="42"/>
      <c r="AM2785" s="42"/>
      <c r="AN2785" s="42"/>
      <c r="AO2785" s="42"/>
      <c r="AP2785" s="42"/>
      <c r="AQ2785" s="42"/>
      <c r="AR2785" s="42"/>
      <c r="AS2785" s="42"/>
      <c r="AT2785" s="42"/>
      <c r="AU2785" s="41"/>
      <c r="AV2785" s="42"/>
      <c r="AZ2785" s="43"/>
      <c r="BA2785" s="43"/>
      <c r="BB2785" s="43"/>
      <c r="BC2785" s="43"/>
      <c r="BD2785" s="43"/>
    </row>
    <row r="2786" spans="2:56" s="15" customFormat="1" ht="15.75">
      <c r="B2786" s="45"/>
      <c r="C2786" s="45"/>
      <c r="D2786" s="46"/>
      <c r="E2786" s="46"/>
      <c r="K2786" s="47"/>
      <c r="AH2786" s="42"/>
      <c r="AI2786" s="42"/>
      <c r="AJ2786" s="42"/>
      <c r="AK2786" s="42"/>
      <c r="AL2786" s="42"/>
      <c r="AM2786" s="42"/>
      <c r="AN2786" s="42"/>
      <c r="AO2786" s="42"/>
      <c r="AP2786" s="42"/>
      <c r="AQ2786" s="42"/>
      <c r="AR2786" s="42"/>
      <c r="AS2786" s="42"/>
      <c r="AT2786" s="42"/>
      <c r="AU2786" s="41"/>
      <c r="AV2786" s="42"/>
      <c r="AZ2786" s="43"/>
      <c r="BA2786" s="43"/>
      <c r="BB2786" s="43"/>
      <c r="BC2786" s="43"/>
      <c r="BD2786" s="43"/>
    </row>
    <row r="2787" spans="2:56" s="15" customFormat="1" ht="15.75">
      <c r="B2787" s="45"/>
      <c r="C2787" s="45"/>
      <c r="D2787" s="46"/>
      <c r="E2787" s="46"/>
      <c r="K2787" s="47"/>
      <c r="AH2787" s="42"/>
      <c r="AI2787" s="42"/>
      <c r="AJ2787" s="42"/>
      <c r="AK2787" s="42"/>
      <c r="AL2787" s="42"/>
      <c r="AM2787" s="42"/>
      <c r="AN2787" s="42"/>
      <c r="AO2787" s="42"/>
      <c r="AP2787" s="42"/>
      <c r="AQ2787" s="42"/>
      <c r="AR2787" s="42"/>
      <c r="AS2787" s="42"/>
      <c r="AT2787" s="42"/>
      <c r="AU2787" s="41"/>
      <c r="AV2787" s="42"/>
      <c r="AZ2787" s="43"/>
      <c r="BA2787" s="43"/>
      <c r="BB2787" s="43"/>
      <c r="BC2787" s="43"/>
      <c r="BD2787" s="43"/>
    </row>
    <row r="2788" spans="2:56" s="15" customFormat="1" ht="15.75">
      <c r="B2788" s="45"/>
      <c r="C2788" s="45"/>
      <c r="D2788" s="46"/>
      <c r="E2788" s="46"/>
      <c r="K2788" s="47"/>
      <c r="AH2788" s="42"/>
      <c r="AI2788" s="42"/>
      <c r="AJ2788" s="42"/>
      <c r="AK2788" s="42"/>
      <c r="AL2788" s="42"/>
      <c r="AM2788" s="42"/>
      <c r="AN2788" s="42"/>
      <c r="AO2788" s="42"/>
      <c r="AP2788" s="42"/>
      <c r="AQ2788" s="42"/>
      <c r="AR2788" s="42"/>
      <c r="AS2788" s="42"/>
      <c r="AT2788" s="42"/>
      <c r="AU2788" s="41"/>
      <c r="AV2788" s="42"/>
      <c r="AZ2788" s="43"/>
      <c r="BA2788" s="43"/>
      <c r="BB2788" s="43"/>
      <c r="BC2788" s="43"/>
      <c r="BD2788" s="43"/>
    </row>
    <row r="2789" spans="2:56" s="15" customFormat="1" ht="15.75">
      <c r="B2789" s="45"/>
      <c r="C2789" s="45"/>
      <c r="D2789" s="46"/>
      <c r="E2789" s="46"/>
      <c r="K2789" s="47"/>
      <c r="AH2789" s="42"/>
      <c r="AI2789" s="42"/>
      <c r="AJ2789" s="42"/>
      <c r="AK2789" s="42"/>
      <c r="AL2789" s="42"/>
      <c r="AM2789" s="42"/>
      <c r="AN2789" s="42"/>
      <c r="AO2789" s="42"/>
      <c r="AP2789" s="42"/>
      <c r="AQ2789" s="42"/>
      <c r="AR2789" s="42"/>
      <c r="AS2789" s="42"/>
      <c r="AT2789" s="42"/>
      <c r="AU2789" s="41"/>
      <c r="AV2789" s="42"/>
      <c r="AZ2789" s="43"/>
      <c r="BA2789" s="43"/>
      <c r="BB2789" s="43"/>
      <c r="BC2789" s="43"/>
      <c r="BD2789" s="43"/>
    </row>
    <row r="2790" spans="2:56" s="15" customFormat="1" ht="15.75">
      <c r="B2790" s="45"/>
      <c r="C2790" s="45"/>
      <c r="D2790" s="46"/>
      <c r="E2790" s="46"/>
      <c r="K2790" s="47"/>
      <c r="AH2790" s="42"/>
      <c r="AI2790" s="42"/>
      <c r="AJ2790" s="42"/>
      <c r="AK2790" s="42"/>
      <c r="AL2790" s="42"/>
      <c r="AM2790" s="42"/>
      <c r="AN2790" s="42"/>
      <c r="AO2790" s="42"/>
      <c r="AP2790" s="42"/>
      <c r="AQ2790" s="42"/>
      <c r="AR2790" s="42"/>
      <c r="AS2790" s="42"/>
      <c r="AT2790" s="42"/>
      <c r="AU2790" s="41"/>
      <c r="AV2790" s="42"/>
      <c r="AZ2790" s="43"/>
      <c r="BA2790" s="43"/>
      <c r="BB2790" s="43"/>
      <c r="BC2790" s="43"/>
      <c r="BD2790" s="43"/>
    </row>
    <row r="2791" spans="2:56" s="15" customFormat="1" ht="15.75">
      <c r="B2791" s="45"/>
      <c r="C2791" s="45"/>
      <c r="D2791" s="46"/>
      <c r="E2791" s="46"/>
      <c r="K2791" s="47"/>
      <c r="AH2791" s="42"/>
      <c r="AI2791" s="42"/>
      <c r="AJ2791" s="42"/>
      <c r="AK2791" s="42"/>
      <c r="AL2791" s="42"/>
      <c r="AM2791" s="42"/>
      <c r="AN2791" s="42"/>
      <c r="AO2791" s="42"/>
      <c r="AP2791" s="42"/>
      <c r="AQ2791" s="42"/>
      <c r="AR2791" s="42"/>
      <c r="AS2791" s="42"/>
      <c r="AT2791" s="42"/>
      <c r="AU2791" s="41"/>
      <c r="AV2791" s="42"/>
      <c r="AZ2791" s="43"/>
      <c r="BA2791" s="43"/>
      <c r="BB2791" s="43"/>
      <c r="BC2791" s="43"/>
      <c r="BD2791" s="43"/>
    </row>
    <row r="2792" spans="2:56" s="15" customFormat="1" ht="15.75">
      <c r="B2792" s="45"/>
      <c r="C2792" s="45"/>
      <c r="D2792" s="46"/>
      <c r="E2792" s="46"/>
      <c r="K2792" s="47"/>
      <c r="AH2792" s="42"/>
      <c r="AI2792" s="42"/>
      <c r="AJ2792" s="42"/>
      <c r="AK2792" s="42"/>
      <c r="AL2792" s="42"/>
      <c r="AM2792" s="42"/>
      <c r="AN2792" s="42"/>
      <c r="AO2792" s="42"/>
      <c r="AP2792" s="42"/>
      <c r="AQ2792" s="42"/>
      <c r="AR2792" s="42"/>
      <c r="AS2792" s="42"/>
      <c r="AT2792" s="42"/>
      <c r="AU2792" s="41"/>
      <c r="AV2792" s="42"/>
      <c r="AZ2792" s="43"/>
      <c r="BA2792" s="43"/>
      <c r="BB2792" s="43"/>
      <c r="BC2792" s="43"/>
      <c r="BD2792" s="43"/>
    </row>
    <row r="2793" spans="2:56" s="15" customFormat="1" ht="15.75">
      <c r="B2793" s="45"/>
      <c r="C2793" s="45"/>
      <c r="D2793" s="46"/>
      <c r="E2793" s="46"/>
      <c r="K2793" s="47"/>
      <c r="AH2793" s="42"/>
      <c r="AI2793" s="42"/>
      <c r="AJ2793" s="42"/>
      <c r="AK2793" s="42"/>
      <c r="AL2793" s="42"/>
      <c r="AM2793" s="42"/>
      <c r="AN2793" s="42"/>
      <c r="AO2793" s="42"/>
      <c r="AP2793" s="42"/>
      <c r="AQ2793" s="42"/>
      <c r="AR2793" s="42"/>
      <c r="AS2793" s="42"/>
      <c r="AT2793" s="42"/>
      <c r="AU2793" s="41"/>
      <c r="AV2793" s="42"/>
      <c r="AZ2793" s="43"/>
      <c r="BA2793" s="43"/>
      <c r="BB2793" s="43"/>
      <c r="BC2793" s="43"/>
      <c r="BD2793" s="43"/>
    </row>
    <row r="2794" spans="2:56" s="15" customFormat="1" ht="15.75">
      <c r="B2794" s="45"/>
      <c r="C2794" s="45"/>
      <c r="D2794" s="46"/>
      <c r="E2794" s="46"/>
      <c r="K2794" s="47"/>
      <c r="AH2794" s="42"/>
      <c r="AI2794" s="42"/>
      <c r="AJ2794" s="42"/>
      <c r="AK2794" s="42"/>
      <c r="AL2794" s="42"/>
      <c r="AM2794" s="42"/>
      <c r="AN2794" s="42"/>
      <c r="AO2794" s="42"/>
      <c r="AP2794" s="42"/>
      <c r="AQ2794" s="42"/>
      <c r="AR2794" s="42"/>
      <c r="AS2794" s="42"/>
      <c r="AT2794" s="42"/>
      <c r="AU2794" s="41"/>
      <c r="AV2794" s="42"/>
      <c r="AZ2794" s="43"/>
      <c r="BA2794" s="43"/>
      <c r="BB2794" s="43"/>
      <c r="BC2794" s="43"/>
      <c r="BD2794" s="43"/>
    </row>
    <row r="2795" spans="2:56" s="15" customFormat="1" ht="15.75">
      <c r="B2795" s="45"/>
      <c r="C2795" s="45"/>
      <c r="D2795" s="46"/>
      <c r="E2795" s="46"/>
      <c r="K2795" s="47"/>
      <c r="AH2795" s="42"/>
      <c r="AI2795" s="42"/>
      <c r="AJ2795" s="42"/>
      <c r="AK2795" s="42"/>
      <c r="AL2795" s="42"/>
      <c r="AM2795" s="42"/>
      <c r="AN2795" s="42"/>
      <c r="AO2795" s="42"/>
      <c r="AP2795" s="42"/>
      <c r="AQ2795" s="42"/>
      <c r="AR2795" s="42"/>
      <c r="AS2795" s="42"/>
      <c r="AT2795" s="42"/>
      <c r="AU2795" s="41"/>
      <c r="AV2795" s="42"/>
      <c r="AZ2795" s="43"/>
      <c r="BA2795" s="43"/>
      <c r="BB2795" s="43"/>
      <c r="BC2795" s="43"/>
      <c r="BD2795" s="43"/>
    </row>
    <row r="2796" spans="2:56" s="15" customFormat="1" ht="15.75">
      <c r="B2796" s="45"/>
      <c r="C2796" s="45"/>
      <c r="D2796" s="46"/>
      <c r="E2796" s="46"/>
      <c r="K2796" s="47"/>
      <c r="AH2796" s="42"/>
      <c r="AI2796" s="42"/>
      <c r="AJ2796" s="42"/>
      <c r="AK2796" s="42"/>
      <c r="AL2796" s="42"/>
      <c r="AM2796" s="42"/>
      <c r="AN2796" s="42"/>
      <c r="AO2796" s="42"/>
      <c r="AP2796" s="42"/>
      <c r="AQ2796" s="42"/>
      <c r="AR2796" s="42"/>
      <c r="AS2796" s="42"/>
      <c r="AT2796" s="42"/>
      <c r="AU2796" s="41"/>
      <c r="AV2796" s="42"/>
      <c r="AZ2796" s="43"/>
      <c r="BA2796" s="43"/>
      <c r="BB2796" s="43"/>
      <c r="BC2796" s="43"/>
      <c r="BD2796" s="43"/>
    </row>
    <row r="2797" spans="2:56" s="15" customFormat="1" ht="15.75">
      <c r="B2797" s="45"/>
      <c r="C2797" s="45"/>
      <c r="D2797" s="46"/>
      <c r="E2797" s="46"/>
      <c r="K2797" s="47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1"/>
      <c r="AV2797" s="42"/>
      <c r="AZ2797" s="43"/>
      <c r="BA2797" s="43"/>
      <c r="BB2797" s="43"/>
      <c r="BC2797" s="43"/>
      <c r="BD2797" s="43"/>
    </row>
    <row r="2798" spans="2:56" s="15" customFormat="1" ht="15.75">
      <c r="B2798" s="45"/>
      <c r="C2798" s="45"/>
      <c r="D2798" s="46"/>
      <c r="E2798" s="46"/>
      <c r="K2798" s="47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1"/>
      <c r="AV2798" s="42"/>
      <c r="AZ2798" s="43"/>
      <c r="BA2798" s="43"/>
      <c r="BB2798" s="43"/>
      <c r="BC2798" s="43"/>
      <c r="BD2798" s="43"/>
    </row>
    <row r="2799" spans="2:56" s="15" customFormat="1" ht="15.75">
      <c r="B2799" s="45"/>
      <c r="C2799" s="45"/>
      <c r="D2799" s="46"/>
      <c r="E2799" s="46"/>
      <c r="K2799" s="47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1"/>
      <c r="AV2799" s="42"/>
      <c r="AZ2799" s="43"/>
      <c r="BA2799" s="43"/>
      <c r="BB2799" s="43"/>
      <c r="BC2799" s="43"/>
      <c r="BD2799" s="43"/>
    </row>
    <row r="2800" spans="2:56" s="15" customFormat="1" ht="15.75">
      <c r="B2800" s="45"/>
      <c r="C2800" s="45"/>
      <c r="D2800" s="46"/>
      <c r="E2800" s="46"/>
      <c r="K2800" s="47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1"/>
      <c r="AV2800" s="42"/>
      <c r="AZ2800" s="43"/>
      <c r="BA2800" s="43"/>
      <c r="BB2800" s="43"/>
      <c r="BC2800" s="43"/>
      <c r="BD2800" s="43"/>
    </row>
    <row r="2801" spans="2:56" s="15" customFormat="1" ht="15.75">
      <c r="B2801" s="45"/>
      <c r="C2801" s="45"/>
      <c r="D2801" s="46"/>
      <c r="E2801" s="46"/>
      <c r="K2801" s="47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1"/>
      <c r="AV2801" s="42"/>
      <c r="AZ2801" s="43"/>
      <c r="BA2801" s="43"/>
      <c r="BB2801" s="43"/>
      <c r="BC2801" s="43"/>
      <c r="BD2801" s="43"/>
    </row>
    <row r="2802" spans="2:56" s="15" customFormat="1" ht="15.75">
      <c r="B2802" s="45"/>
      <c r="C2802" s="45"/>
      <c r="D2802" s="46"/>
      <c r="E2802" s="46"/>
      <c r="K2802" s="47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1"/>
      <c r="AV2802" s="42"/>
      <c r="AZ2802" s="43"/>
      <c r="BA2802" s="43"/>
      <c r="BB2802" s="43"/>
      <c r="BC2802" s="43"/>
      <c r="BD2802" s="43"/>
    </row>
    <row r="2803" spans="2:56" s="15" customFormat="1" ht="15.75">
      <c r="B2803" s="45"/>
      <c r="C2803" s="45"/>
      <c r="D2803" s="46"/>
      <c r="E2803" s="46"/>
      <c r="K2803" s="47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1"/>
      <c r="AV2803" s="42"/>
      <c r="AZ2803" s="43"/>
      <c r="BA2803" s="43"/>
      <c r="BB2803" s="43"/>
      <c r="BC2803" s="43"/>
      <c r="BD2803" s="43"/>
    </row>
    <row r="2804" spans="2:56" s="15" customFormat="1" ht="15.75">
      <c r="B2804" s="45"/>
      <c r="C2804" s="45"/>
      <c r="D2804" s="46"/>
      <c r="E2804" s="46"/>
      <c r="K2804" s="47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1"/>
      <c r="AV2804" s="42"/>
      <c r="AZ2804" s="43"/>
      <c r="BA2804" s="43"/>
      <c r="BB2804" s="43"/>
      <c r="BC2804" s="43"/>
      <c r="BD2804" s="43"/>
    </row>
    <row r="2805" spans="2:56" s="15" customFormat="1" ht="15.75">
      <c r="B2805" s="45"/>
      <c r="C2805" s="45"/>
      <c r="D2805" s="46"/>
      <c r="E2805" s="46"/>
      <c r="K2805" s="47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1"/>
      <c r="AV2805" s="42"/>
      <c r="AZ2805" s="43"/>
      <c r="BA2805" s="43"/>
      <c r="BB2805" s="43"/>
      <c r="BC2805" s="43"/>
      <c r="BD2805" s="43"/>
    </row>
    <row r="2806" spans="2:56" s="15" customFormat="1" ht="15.75">
      <c r="B2806" s="45"/>
      <c r="C2806" s="45"/>
      <c r="D2806" s="46"/>
      <c r="E2806" s="46"/>
      <c r="K2806" s="47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1"/>
      <c r="AV2806" s="42"/>
      <c r="AZ2806" s="43"/>
      <c r="BA2806" s="43"/>
      <c r="BB2806" s="43"/>
      <c r="BC2806" s="43"/>
      <c r="BD2806" s="43"/>
    </row>
    <row r="2807" spans="2:56" s="15" customFormat="1" ht="15.75">
      <c r="B2807" s="45"/>
      <c r="C2807" s="45"/>
      <c r="D2807" s="46"/>
      <c r="E2807" s="46"/>
      <c r="K2807" s="47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1"/>
      <c r="AV2807" s="42"/>
      <c r="AZ2807" s="43"/>
      <c r="BA2807" s="43"/>
      <c r="BB2807" s="43"/>
      <c r="BC2807" s="43"/>
      <c r="BD2807" s="43"/>
    </row>
    <row r="2808" spans="2:56" s="15" customFormat="1" ht="15.75">
      <c r="B2808" s="45"/>
      <c r="C2808" s="45"/>
      <c r="D2808" s="46"/>
      <c r="E2808" s="46"/>
      <c r="K2808" s="47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1"/>
      <c r="AV2808" s="42"/>
      <c r="AZ2808" s="43"/>
      <c r="BA2808" s="43"/>
      <c r="BB2808" s="43"/>
      <c r="BC2808" s="43"/>
      <c r="BD2808" s="43"/>
    </row>
    <row r="2809" spans="2:56" s="15" customFormat="1" ht="15.75">
      <c r="B2809" s="45"/>
      <c r="C2809" s="45"/>
      <c r="D2809" s="46"/>
      <c r="E2809" s="46"/>
      <c r="K2809" s="47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1"/>
      <c r="AV2809" s="42"/>
      <c r="AZ2809" s="43"/>
      <c r="BA2809" s="43"/>
      <c r="BB2809" s="43"/>
      <c r="BC2809" s="43"/>
      <c r="BD2809" s="43"/>
    </row>
    <row r="2810" spans="2:56" s="15" customFormat="1" ht="15.75">
      <c r="B2810" s="45"/>
      <c r="C2810" s="45"/>
      <c r="D2810" s="46"/>
      <c r="E2810" s="46"/>
      <c r="K2810" s="47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1"/>
      <c r="AV2810" s="42"/>
      <c r="AZ2810" s="43"/>
      <c r="BA2810" s="43"/>
      <c r="BB2810" s="43"/>
      <c r="BC2810" s="43"/>
      <c r="BD2810" s="43"/>
    </row>
    <row r="2811" spans="2:56" s="15" customFormat="1" ht="15.75">
      <c r="B2811" s="45"/>
      <c r="C2811" s="45"/>
      <c r="D2811" s="46"/>
      <c r="E2811" s="46"/>
      <c r="K2811" s="47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1"/>
      <c r="AV2811" s="42"/>
      <c r="AZ2811" s="43"/>
      <c r="BA2811" s="43"/>
      <c r="BB2811" s="43"/>
      <c r="BC2811" s="43"/>
      <c r="BD2811" s="43"/>
    </row>
    <row r="2812" spans="2:56" s="15" customFormat="1" ht="15.75">
      <c r="B2812" s="45"/>
      <c r="C2812" s="45"/>
      <c r="D2812" s="46"/>
      <c r="E2812" s="46"/>
      <c r="K2812" s="47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1"/>
      <c r="AV2812" s="42"/>
      <c r="AZ2812" s="43"/>
      <c r="BA2812" s="43"/>
      <c r="BB2812" s="43"/>
      <c r="BC2812" s="43"/>
      <c r="BD2812" s="43"/>
    </row>
    <row r="2813" spans="2:56" s="15" customFormat="1" ht="15.75">
      <c r="B2813" s="45"/>
      <c r="C2813" s="45"/>
      <c r="D2813" s="46"/>
      <c r="E2813" s="46"/>
      <c r="K2813" s="47"/>
      <c r="AH2813" s="42"/>
      <c r="AI2813" s="42"/>
      <c r="AJ2813" s="42"/>
      <c r="AK2813" s="42"/>
      <c r="AL2813" s="42"/>
      <c r="AM2813" s="42"/>
      <c r="AN2813" s="42"/>
      <c r="AO2813" s="42"/>
      <c r="AP2813" s="42"/>
      <c r="AQ2813" s="42"/>
      <c r="AR2813" s="42"/>
      <c r="AS2813" s="42"/>
      <c r="AT2813" s="42"/>
      <c r="AU2813" s="41"/>
      <c r="AV2813" s="42"/>
      <c r="AZ2813" s="43"/>
      <c r="BA2813" s="43"/>
      <c r="BB2813" s="43"/>
      <c r="BC2813" s="43"/>
      <c r="BD2813" s="43"/>
    </row>
    <row r="2814" spans="2:56" s="15" customFormat="1" ht="15.75">
      <c r="B2814" s="45"/>
      <c r="C2814" s="45"/>
      <c r="D2814" s="46"/>
      <c r="E2814" s="46"/>
      <c r="K2814" s="47"/>
      <c r="AH2814" s="42"/>
      <c r="AI2814" s="42"/>
      <c r="AJ2814" s="42"/>
      <c r="AK2814" s="42"/>
      <c r="AL2814" s="42"/>
      <c r="AM2814" s="42"/>
      <c r="AN2814" s="42"/>
      <c r="AO2814" s="42"/>
      <c r="AP2814" s="42"/>
      <c r="AQ2814" s="42"/>
      <c r="AR2814" s="42"/>
      <c r="AS2814" s="42"/>
      <c r="AT2814" s="42"/>
      <c r="AU2814" s="41"/>
      <c r="AV2814" s="42"/>
      <c r="AZ2814" s="43"/>
      <c r="BA2814" s="43"/>
      <c r="BB2814" s="43"/>
      <c r="BC2814" s="43"/>
      <c r="BD2814" s="43"/>
    </row>
    <row r="2815" spans="2:56" s="15" customFormat="1" ht="15.75">
      <c r="B2815" s="45"/>
      <c r="C2815" s="45"/>
      <c r="D2815" s="46"/>
      <c r="E2815" s="46"/>
      <c r="K2815" s="47"/>
      <c r="AH2815" s="42"/>
      <c r="AI2815" s="42"/>
      <c r="AJ2815" s="42"/>
      <c r="AK2815" s="42"/>
      <c r="AL2815" s="42"/>
      <c r="AM2815" s="42"/>
      <c r="AN2815" s="42"/>
      <c r="AO2815" s="42"/>
      <c r="AP2815" s="42"/>
      <c r="AQ2815" s="42"/>
      <c r="AR2815" s="42"/>
      <c r="AS2815" s="42"/>
      <c r="AT2815" s="42"/>
      <c r="AU2815" s="41"/>
      <c r="AV2815" s="42"/>
      <c r="AZ2815" s="43"/>
      <c r="BA2815" s="43"/>
      <c r="BB2815" s="43"/>
      <c r="BC2815" s="43"/>
      <c r="BD2815" s="43"/>
    </row>
    <row r="2816" spans="2:56" s="15" customFormat="1" ht="15.75">
      <c r="B2816" s="45"/>
      <c r="C2816" s="45"/>
      <c r="D2816" s="46"/>
      <c r="E2816" s="46"/>
      <c r="K2816" s="47"/>
      <c r="AH2816" s="42"/>
      <c r="AI2816" s="42"/>
      <c r="AJ2816" s="42"/>
      <c r="AK2816" s="42"/>
      <c r="AL2816" s="42"/>
      <c r="AM2816" s="42"/>
      <c r="AN2816" s="42"/>
      <c r="AO2816" s="42"/>
      <c r="AP2816" s="42"/>
      <c r="AQ2816" s="42"/>
      <c r="AR2816" s="42"/>
      <c r="AS2816" s="42"/>
      <c r="AT2816" s="42"/>
      <c r="AU2816" s="41"/>
      <c r="AV2816" s="42"/>
      <c r="AZ2816" s="43"/>
      <c r="BA2816" s="43"/>
      <c r="BB2816" s="43"/>
      <c r="BC2816" s="43"/>
      <c r="BD2816" s="43"/>
    </row>
    <row r="2817" spans="2:56" s="15" customFormat="1" ht="15.75">
      <c r="B2817" s="45"/>
      <c r="C2817" s="45"/>
      <c r="D2817" s="46"/>
      <c r="E2817" s="46"/>
      <c r="K2817" s="47"/>
      <c r="AH2817" s="42"/>
      <c r="AI2817" s="42"/>
      <c r="AJ2817" s="42"/>
      <c r="AK2817" s="42"/>
      <c r="AL2817" s="42"/>
      <c r="AM2817" s="42"/>
      <c r="AN2817" s="42"/>
      <c r="AO2817" s="42"/>
      <c r="AP2817" s="42"/>
      <c r="AQ2817" s="42"/>
      <c r="AR2817" s="42"/>
      <c r="AS2817" s="42"/>
      <c r="AT2817" s="42"/>
      <c r="AU2817" s="41"/>
      <c r="AV2817" s="42"/>
      <c r="AZ2817" s="43"/>
      <c r="BA2817" s="43"/>
      <c r="BB2817" s="43"/>
      <c r="BC2817" s="43"/>
      <c r="BD2817" s="43"/>
    </row>
    <row r="2818" spans="2:56" s="15" customFormat="1" ht="15.75">
      <c r="B2818" s="45"/>
      <c r="C2818" s="45"/>
      <c r="D2818" s="46"/>
      <c r="E2818" s="46"/>
      <c r="K2818" s="47"/>
      <c r="AH2818" s="42"/>
      <c r="AI2818" s="42"/>
      <c r="AJ2818" s="42"/>
      <c r="AK2818" s="42"/>
      <c r="AL2818" s="42"/>
      <c r="AM2818" s="42"/>
      <c r="AN2818" s="42"/>
      <c r="AO2818" s="42"/>
      <c r="AP2818" s="42"/>
      <c r="AQ2818" s="42"/>
      <c r="AR2818" s="42"/>
      <c r="AS2818" s="42"/>
      <c r="AT2818" s="42"/>
      <c r="AU2818" s="41"/>
      <c r="AV2818" s="42"/>
      <c r="AZ2818" s="43"/>
      <c r="BA2818" s="43"/>
      <c r="BB2818" s="43"/>
      <c r="BC2818" s="43"/>
      <c r="BD2818" s="43"/>
    </row>
    <row r="2819" spans="2:56" s="15" customFormat="1" ht="15.75">
      <c r="B2819" s="45"/>
      <c r="C2819" s="45"/>
      <c r="D2819" s="46"/>
      <c r="E2819" s="46"/>
      <c r="K2819" s="47"/>
      <c r="AH2819" s="42"/>
      <c r="AI2819" s="42"/>
      <c r="AJ2819" s="42"/>
      <c r="AK2819" s="42"/>
      <c r="AL2819" s="42"/>
      <c r="AM2819" s="42"/>
      <c r="AN2819" s="42"/>
      <c r="AO2819" s="42"/>
      <c r="AP2819" s="42"/>
      <c r="AQ2819" s="42"/>
      <c r="AR2819" s="42"/>
      <c r="AS2819" s="42"/>
      <c r="AT2819" s="42"/>
      <c r="AU2819" s="41"/>
      <c r="AV2819" s="42"/>
      <c r="AZ2819" s="43"/>
      <c r="BA2819" s="43"/>
      <c r="BB2819" s="43"/>
      <c r="BC2819" s="43"/>
      <c r="BD2819" s="43"/>
    </row>
    <row r="2820" spans="2:56" s="15" customFormat="1" ht="15.75">
      <c r="B2820" s="45"/>
      <c r="C2820" s="45"/>
      <c r="D2820" s="46"/>
      <c r="E2820" s="46"/>
      <c r="K2820" s="47"/>
      <c r="AH2820" s="42"/>
      <c r="AI2820" s="42"/>
      <c r="AJ2820" s="42"/>
      <c r="AK2820" s="42"/>
      <c r="AL2820" s="42"/>
      <c r="AM2820" s="42"/>
      <c r="AN2820" s="42"/>
      <c r="AO2820" s="42"/>
      <c r="AP2820" s="42"/>
      <c r="AQ2820" s="42"/>
      <c r="AR2820" s="42"/>
      <c r="AS2820" s="42"/>
      <c r="AT2820" s="42"/>
      <c r="AU2820" s="41"/>
      <c r="AV2820" s="42"/>
      <c r="AZ2820" s="43"/>
      <c r="BA2820" s="43"/>
      <c r="BB2820" s="43"/>
      <c r="BC2820" s="43"/>
      <c r="BD2820" s="43"/>
    </row>
    <row r="2821" spans="2:56" s="15" customFormat="1" ht="15.75">
      <c r="B2821" s="45"/>
      <c r="C2821" s="45"/>
      <c r="D2821" s="46"/>
      <c r="E2821" s="46"/>
      <c r="K2821" s="47"/>
      <c r="AH2821" s="42"/>
      <c r="AI2821" s="42"/>
      <c r="AJ2821" s="42"/>
      <c r="AK2821" s="42"/>
      <c r="AL2821" s="42"/>
      <c r="AM2821" s="42"/>
      <c r="AN2821" s="42"/>
      <c r="AO2821" s="42"/>
      <c r="AP2821" s="42"/>
      <c r="AQ2821" s="42"/>
      <c r="AR2821" s="42"/>
      <c r="AS2821" s="42"/>
      <c r="AT2821" s="42"/>
      <c r="AU2821" s="41"/>
      <c r="AV2821" s="42"/>
      <c r="AZ2821" s="43"/>
      <c r="BA2821" s="43"/>
      <c r="BB2821" s="43"/>
      <c r="BC2821" s="43"/>
      <c r="BD2821" s="43"/>
    </row>
    <row r="2822" spans="2:56" s="15" customFormat="1" ht="15.75">
      <c r="B2822" s="45"/>
      <c r="C2822" s="45"/>
      <c r="D2822" s="46"/>
      <c r="E2822" s="46"/>
      <c r="K2822" s="47"/>
      <c r="AH2822" s="42"/>
      <c r="AI2822" s="42"/>
      <c r="AJ2822" s="42"/>
      <c r="AK2822" s="42"/>
      <c r="AL2822" s="42"/>
      <c r="AM2822" s="42"/>
      <c r="AN2822" s="42"/>
      <c r="AO2822" s="42"/>
      <c r="AP2822" s="42"/>
      <c r="AQ2822" s="42"/>
      <c r="AR2822" s="42"/>
      <c r="AS2822" s="42"/>
      <c r="AT2822" s="42"/>
      <c r="AU2822" s="41"/>
      <c r="AV2822" s="42"/>
      <c r="AZ2822" s="43"/>
      <c r="BA2822" s="43"/>
      <c r="BB2822" s="43"/>
      <c r="BC2822" s="43"/>
      <c r="BD2822" s="43"/>
    </row>
    <row r="2823" spans="2:56" s="15" customFormat="1" ht="15.75">
      <c r="B2823" s="45"/>
      <c r="C2823" s="45"/>
      <c r="D2823" s="46"/>
      <c r="E2823" s="46"/>
      <c r="K2823" s="47"/>
      <c r="AH2823" s="42"/>
      <c r="AI2823" s="42"/>
      <c r="AJ2823" s="42"/>
      <c r="AK2823" s="42"/>
      <c r="AL2823" s="42"/>
      <c r="AM2823" s="42"/>
      <c r="AN2823" s="42"/>
      <c r="AO2823" s="42"/>
      <c r="AP2823" s="42"/>
      <c r="AQ2823" s="42"/>
      <c r="AR2823" s="42"/>
      <c r="AS2823" s="42"/>
      <c r="AT2823" s="42"/>
      <c r="AU2823" s="41"/>
      <c r="AV2823" s="42"/>
      <c r="AZ2823" s="43"/>
      <c r="BA2823" s="43"/>
      <c r="BB2823" s="43"/>
      <c r="BC2823" s="43"/>
      <c r="BD2823" s="43"/>
    </row>
    <row r="2824" spans="2:56" s="15" customFormat="1" ht="15.75">
      <c r="B2824" s="45"/>
      <c r="C2824" s="45"/>
      <c r="D2824" s="46"/>
      <c r="E2824" s="46"/>
      <c r="K2824" s="47"/>
      <c r="AH2824" s="42"/>
      <c r="AI2824" s="42"/>
      <c r="AJ2824" s="42"/>
      <c r="AK2824" s="42"/>
      <c r="AL2824" s="42"/>
      <c r="AM2824" s="42"/>
      <c r="AN2824" s="42"/>
      <c r="AO2824" s="42"/>
      <c r="AP2824" s="42"/>
      <c r="AQ2824" s="42"/>
      <c r="AR2824" s="42"/>
      <c r="AS2824" s="42"/>
      <c r="AT2824" s="42"/>
      <c r="AU2824" s="41"/>
      <c r="AV2824" s="42"/>
      <c r="AZ2824" s="43"/>
      <c r="BA2824" s="43"/>
      <c r="BB2824" s="43"/>
      <c r="BC2824" s="43"/>
      <c r="BD2824" s="43"/>
    </row>
    <row r="2825" spans="2:56" s="15" customFormat="1" ht="15.75">
      <c r="B2825" s="45"/>
      <c r="C2825" s="45"/>
      <c r="D2825" s="46"/>
      <c r="E2825" s="46"/>
      <c r="K2825" s="47"/>
      <c r="AH2825" s="42"/>
      <c r="AI2825" s="42"/>
      <c r="AJ2825" s="42"/>
      <c r="AK2825" s="42"/>
      <c r="AL2825" s="42"/>
      <c r="AM2825" s="42"/>
      <c r="AN2825" s="42"/>
      <c r="AO2825" s="42"/>
      <c r="AP2825" s="42"/>
      <c r="AQ2825" s="42"/>
      <c r="AR2825" s="42"/>
      <c r="AS2825" s="42"/>
      <c r="AT2825" s="42"/>
      <c r="AU2825" s="41"/>
      <c r="AV2825" s="42"/>
      <c r="AZ2825" s="43"/>
      <c r="BA2825" s="43"/>
      <c r="BB2825" s="43"/>
      <c r="BC2825" s="43"/>
      <c r="BD2825" s="43"/>
    </row>
    <row r="2826" spans="2:56" s="15" customFormat="1" ht="15.75">
      <c r="B2826" s="45"/>
      <c r="C2826" s="45"/>
      <c r="D2826" s="46"/>
      <c r="E2826" s="46"/>
      <c r="K2826" s="47"/>
      <c r="AH2826" s="42"/>
      <c r="AI2826" s="42"/>
      <c r="AJ2826" s="42"/>
      <c r="AK2826" s="42"/>
      <c r="AL2826" s="42"/>
      <c r="AM2826" s="42"/>
      <c r="AN2826" s="42"/>
      <c r="AO2826" s="42"/>
      <c r="AP2826" s="42"/>
      <c r="AQ2826" s="42"/>
      <c r="AR2826" s="42"/>
      <c r="AS2826" s="42"/>
      <c r="AT2826" s="42"/>
      <c r="AU2826" s="41"/>
      <c r="AV2826" s="42"/>
      <c r="AZ2826" s="43"/>
      <c r="BA2826" s="43"/>
      <c r="BB2826" s="43"/>
      <c r="BC2826" s="43"/>
      <c r="BD2826" s="43"/>
    </row>
    <row r="2827" spans="2:56" s="15" customFormat="1" ht="15.75">
      <c r="B2827" s="45"/>
      <c r="C2827" s="45"/>
      <c r="D2827" s="46"/>
      <c r="E2827" s="46"/>
      <c r="K2827" s="47"/>
      <c r="AH2827" s="42"/>
      <c r="AI2827" s="42"/>
      <c r="AJ2827" s="42"/>
      <c r="AK2827" s="42"/>
      <c r="AL2827" s="42"/>
      <c r="AM2827" s="42"/>
      <c r="AN2827" s="42"/>
      <c r="AO2827" s="42"/>
      <c r="AP2827" s="42"/>
      <c r="AQ2827" s="42"/>
      <c r="AR2827" s="42"/>
      <c r="AS2827" s="42"/>
      <c r="AT2827" s="42"/>
      <c r="AU2827" s="41"/>
      <c r="AV2827" s="42"/>
      <c r="AZ2827" s="43"/>
      <c r="BA2827" s="43"/>
      <c r="BB2827" s="43"/>
      <c r="BC2827" s="43"/>
      <c r="BD2827" s="43"/>
    </row>
    <row r="2828" spans="2:56" s="15" customFormat="1" ht="15.75">
      <c r="B2828" s="45"/>
      <c r="C2828" s="45"/>
      <c r="D2828" s="46"/>
      <c r="E2828" s="46"/>
      <c r="K2828" s="47"/>
      <c r="AH2828" s="42"/>
      <c r="AI2828" s="42"/>
      <c r="AJ2828" s="42"/>
      <c r="AK2828" s="42"/>
      <c r="AL2828" s="42"/>
      <c r="AM2828" s="42"/>
      <c r="AN2828" s="42"/>
      <c r="AO2828" s="42"/>
      <c r="AP2828" s="42"/>
      <c r="AQ2828" s="42"/>
      <c r="AR2828" s="42"/>
      <c r="AS2828" s="42"/>
      <c r="AT2828" s="42"/>
      <c r="AU2828" s="41"/>
      <c r="AV2828" s="42"/>
      <c r="AZ2828" s="43"/>
      <c r="BA2828" s="43"/>
      <c r="BB2828" s="43"/>
      <c r="BC2828" s="43"/>
      <c r="BD2828" s="43"/>
    </row>
    <row r="2829" spans="2:56" s="15" customFormat="1" ht="15.75">
      <c r="B2829" s="45"/>
      <c r="C2829" s="45"/>
      <c r="D2829" s="46"/>
      <c r="E2829" s="46"/>
      <c r="K2829" s="47"/>
      <c r="AH2829" s="42"/>
      <c r="AI2829" s="42"/>
      <c r="AJ2829" s="42"/>
      <c r="AK2829" s="42"/>
      <c r="AL2829" s="42"/>
      <c r="AM2829" s="42"/>
      <c r="AN2829" s="42"/>
      <c r="AO2829" s="42"/>
      <c r="AP2829" s="42"/>
      <c r="AQ2829" s="42"/>
      <c r="AR2829" s="42"/>
      <c r="AS2829" s="42"/>
      <c r="AT2829" s="42"/>
      <c r="AU2829" s="41"/>
      <c r="AV2829" s="42"/>
      <c r="AZ2829" s="43"/>
      <c r="BA2829" s="43"/>
      <c r="BB2829" s="43"/>
      <c r="BC2829" s="43"/>
      <c r="BD2829" s="43"/>
    </row>
    <row r="2830" spans="2:56" s="15" customFormat="1" ht="15.75">
      <c r="B2830" s="45"/>
      <c r="C2830" s="45"/>
      <c r="D2830" s="46"/>
      <c r="E2830" s="46"/>
      <c r="K2830" s="47"/>
      <c r="AH2830" s="42"/>
      <c r="AI2830" s="42"/>
      <c r="AJ2830" s="42"/>
      <c r="AK2830" s="42"/>
      <c r="AL2830" s="42"/>
      <c r="AM2830" s="42"/>
      <c r="AN2830" s="42"/>
      <c r="AO2830" s="42"/>
      <c r="AP2830" s="42"/>
      <c r="AQ2830" s="42"/>
      <c r="AR2830" s="42"/>
      <c r="AS2830" s="42"/>
      <c r="AT2830" s="42"/>
      <c r="AU2830" s="41"/>
      <c r="AV2830" s="42"/>
      <c r="AZ2830" s="43"/>
      <c r="BA2830" s="43"/>
      <c r="BB2830" s="43"/>
      <c r="BC2830" s="43"/>
      <c r="BD2830" s="43"/>
    </row>
    <row r="2831" spans="2:56" s="15" customFormat="1" ht="15.75">
      <c r="B2831" s="45"/>
      <c r="C2831" s="45"/>
      <c r="D2831" s="46"/>
      <c r="E2831" s="46"/>
      <c r="K2831" s="47"/>
      <c r="AH2831" s="42"/>
      <c r="AI2831" s="42"/>
      <c r="AJ2831" s="42"/>
      <c r="AK2831" s="42"/>
      <c r="AL2831" s="42"/>
      <c r="AM2831" s="42"/>
      <c r="AN2831" s="42"/>
      <c r="AO2831" s="42"/>
      <c r="AP2831" s="42"/>
      <c r="AQ2831" s="42"/>
      <c r="AR2831" s="42"/>
      <c r="AS2831" s="42"/>
      <c r="AT2831" s="42"/>
      <c r="AU2831" s="41"/>
      <c r="AV2831" s="42"/>
      <c r="AZ2831" s="43"/>
      <c r="BA2831" s="43"/>
      <c r="BB2831" s="43"/>
      <c r="BC2831" s="43"/>
      <c r="BD2831" s="43"/>
    </row>
    <row r="2832" spans="2:56" s="15" customFormat="1" ht="15.75">
      <c r="B2832" s="45"/>
      <c r="C2832" s="45"/>
      <c r="D2832" s="46"/>
      <c r="E2832" s="46"/>
      <c r="K2832" s="47"/>
      <c r="AH2832" s="42"/>
      <c r="AI2832" s="42"/>
      <c r="AJ2832" s="42"/>
      <c r="AK2832" s="42"/>
      <c r="AL2832" s="42"/>
      <c r="AM2832" s="42"/>
      <c r="AN2832" s="42"/>
      <c r="AO2832" s="42"/>
      <c r="AP2832" s="42"/>
      <c r="AQ2832" s="42"/>
      <c r="AR2832" s="42"/>
      <c r="AS2832" s="42"/>
      <c r="AT2832" s="42"/>
      <c r="AU2832" s="41"/>
      <c r="AV2832" s="42"/>
      <c r="AZ2832" s="43"/>
      <c r="BA2832" s="43"/>
      <c r="BB2832" s="43"/>
      <c r="BC2832" s="43"/>
      <c r="BD2832" s="43"/>
    </row>
    <row r="2833" spans="2:56" s="15" customFormat="1" ht="15.75">
      <c r="B2833" s="45"/>
      <c r="C2833" s="45"/>
      <c r="D2833" s="46"/>
      <c r="E2833" s="46"/>
      <c r="K2833" s="47"/>
      <c r="AH2833" s="42"/>
      <c r="AI2833" s="42"/>
      <c r="AJ2833" s="42"/>
      <c r="AK2833" s="42"/>
      <c r="AL2833" s="42"/>
      <c r="AM2833" s="42"/>
      <c r="AN2833" s="42"/>
      <c r="AO2833" s="42"/>
      <c r="AP2833" s="42"/>
      <c r="AQ2833" s="42"/>
      <c r="AR2833" s="42"/>
      <c r="AS2833" s="42"/>
      <c r="AT2833" s="42"/>
      <c r="AU2833" s="41"/>
      <c r="AV2833" s="42"/>
      <c r="AZ2833" s="43"/>
      <c r="BA2833" s="43"/>
      <c r="BB2833" s="43"/>
      <c r="BC2833" s="43"/>
      <c r="BD2833" s="43"/>
    </row>
    <row r="2834" spans="2:56" s="15" customFormat="1" ht="15.75">
      <c r="B2834" s="45"/>
      <c r="C2834" s="45"/>
      <c r="D2834" s="46"/>
      <c r="E2834" s="46"/>
      <c r="K2834" s="47"/>
      <c r="AH2834" s="42"/>
      <c r="AI2834" s="42"/>
      <c r="AJ2834" s="42"/>
      <c r="AK2834" s="42"/>
      <c r="AL2834" s="42"/>
      <c r="AM2834" s="42"/>
      <c r="AN2834" s="42"/>
      <c r="AO2834" s="42"/>
      <c r="AP2834" s="42"/>
      <c r="AQ2834" s="42"/>
      <c r="AR2834" s="42"/>
      <c r="AS2834" s="42"/>
      <c r="AT2834" s="42"/>
      <c r="AU2834" s="41"/>
      <c r="AV2834" s="42"/>
      <c r="AZ2834" s="43"/>
      <c r="BA2834" s="43"/>
      <c r="BB2834" s="43"/>
      <c r="BC2834" s="43"/>
      <c r="BD2834" s="43"/>
    </row>
    <row r="2835" spans="2:56" s="15" customFormat="1" ht="15.75">
      <c r="B2835" s="45"/>
      <c r="C2835" s="45"/>
      <c r="D2835" s="46"/>
      <c r="E2835" s="46"/>
      <c r="K2835" s="47"/>
      <c r="AH2835" s="42"/>
      <c r="AI2835" s="42"/>
      <c r="AJ2835" s="42"/>
      <c r="AK2835" s="42"/>
      <c r="AL2835" s="42"/>
      <c r="AM2835" s="42"/>
      <c r="AN2835" s="42"/>
      <c r="AO2835" s="42"/>
      <c r="AP2835" s="42"/>
      <c r="AQ2835" s="42"/>
      <c r="AR2835" s="42"/>
      <c r="AS2835" s="42"/>
      <c r="AT2835" s="42"/>
      <c r="AU2835" s="41"/>
      <c r="AV2835" s="42"/>
      <c r="AZ2835" s="43"/>
      <c r="BA2835" s="43"/>
      <c r="BB2835" s="43"/>
      <c r="BC2835" s="43"/>
      <c r="BD2835" s="43"/>
    </row>
    <row r="2836" spans="2:56" s="15" customFormat="1" ht="15.75">
      <c r="B2836" s="45"/>
      <c r="C2836" s="45"/>
      <c r="D2836" s="46"/>
      <c r="E2836" s="46"/>
      <c r="K2836" s="47"/>
      <c r="AH2836" s="42"/>
      <c r="AI2836" s="42"/>
      <c r="AJ2836" s="42"/>
      <c r="AK2836" s="42"/>
      <c r="AL2836" s="42"/>
      <c r="AM2836" s="42"/>
      <c r="AN2836" s="42"/>
      <c r="AO2836" s="42"/>
      <c r="AP2836" s="42"/>
      <c r="AQ2836" s="42"/>
      <c r="AR2836" s="42"/>
      <c r="AS2836" s="42"/>
      <c r="AT2836" s="42"/>
      <c r="AU2836" s="41"/>
      <c r="AV2836" s="42"/>
      <c r="AZ2836" s="43"/>
      <c r="BA2836" s="43"/>
      <c r="BB2836" s="43"/>
      <c r="BC2836" s="43"/>
      <c r="BD2836" s="43"/>
    </row>
    <row r="2837" spans="2:56" s="15" customFormat="1" ht="15.75">
      <c r="B2837" s="45"/>
      <c r="C2837" s="45"/>
      <c r="D2837" s="46"/>
      <c r="E2837" s="46"/>
      <c r="K2837" s="47"/>
      <c r="AH2837" s="42"/>
      <c r="AI2837" s="42"/>
      <c r="AJ2837" s="42"/>
      <c r="AK2837" s="42"/>
      <c r="AL2837" s="42"/>
      <c r="AM2837" s="42"/>
      <c r="AN2837" s="42"/>
      <c r="AO2837" s="42"/>
      <c r="AP2837" s="42"/>
      <c r="AQ2837" s="42"/>
      <c r="AR2837" s="42"/>
      <c r="AS2837" s="42"/>
      <c r="AT2837" s="42"/>
      <c r="AU2837" s="41"/>
      <c r="AV2837" s="42"/>
      <c r="AZ2837" s="43"/>
      <c r="BA2837" s="43"/>
      <c r="BB2837" s="43"/>
      <c r="BC2837" s="43"/>
      <c r="BD2837" s="43"/>
    </row>
    <row r="2838" spans="2:56" s="15" customFormat="1" ht="15.75">
      <c r="B2838" s="45"/>
      <c r="C2838" s="45"/>
      <c r="D2838" s="46"/>
      <c r="E2838" s="46"/>
      <c r="K2838" s="47"/>
      <c r="AH2838" s="42"/>
      <c r="AI2838" s="42"/>
      <c r="AJ2838" s="42"/>
      <c r="AK2838" s="42"/>
      <c r="AL2838" s="42"/>
      <c r="AM2838" s="42"/>
      <c r="AN2838" s="42"/>
      <c r="AO2838" s="42"/>
      <c r="AP2838" s="42"/>
      <c r="AQ2838" s="42"/>
      <c r="AR2838" s="42"/>
      <c r="AS2838" s="42"/>
      <c r="AT2838" s="42"/>
      <c r="AU2838" s="41"/>
      <c r="AV2838" s="42"/>
      <c r="AZ2838" s="43"/>
      <c r="BA2838" s="43"/>
      <c r="BB2838" s="43"/>
      <c r="BC2838" s="43"/>
      <c r="BD2838" s="43"/>
    </row>
    <row r="2839" spans="2:56" s="15" customFormat="1" ht="15.75">
      <c r="B2839" s="45"/>
      <c r="C2839" s="45"/>
      <c r="D2839" s="46"/>
      <c r="E2839" s="46"/>
      <c r="K2839" s="47"/>
      <c r="AH2839" s="42"/>
      <c r="AI2839" s="42"/>
      <c r="AJ2839" s="42"/>
      <c r="AK2839" s="42"/>
      <c r="AL2839" s="42"/>
      <c r="AM2839" s="42"/>
      <c r="AN2839" s="42"/>
      <c r="AO2839" s="42"/>
      <c r="AP2839" s="42"/>
      <c r="AQ2839" s="42"/>
      <c r="AR2839" s="42"/>
      <c r="AS2839" s="42"/>
      <c r="AT2839" s="42"/>
      <c r="AU2839" s="41"/>
      <c r="AV2839" s="42"/>
      <c r="AZ2839" s="43"/>
      <c r="BA2839" s="43"/>
      <c r="BB2839" s="43"/>
      <c r="BC2839" s="43"/>
      <c r="BD2839" s="43"/>
    </row>
    <row r="2840" spans="2:56" s="15" customFormat="1" ht="15.75">
      <c r="B2840" s="45"/>
      <c r="C2840" s="45"/>
      <c r="D2840" s="46"/>
      <c r="E2840" s="46"/>
      <c r="K2840" s="47"/>
      <c r="AH2840" s="42"/>
      <c r="AI2840" s="42"/>
      <c r="AJ2840" s="42"/>
      <c r="AK2840" s="42"/>
      <c r="AL2840" s="42"/>
      <c r="AM2840" s="42"/>
      <c r="AN2840" s="42"/>
      <c r="AO2840" s="42"/>
      <c r="AP2840" s="42"/>
      <c r="AQ2840" s="42"/>
      <c r="AR2840" s="42"/>
      <c r="AS2840" s="42"/>
      <c r="AT2840" s="42"/>
      <c r="AU2840" s="41"/>
      <c r="AV2840" s="42"/>
      <c r="AZ2840" s="43"/>
      <c r="BA2840" s="43"/>
      <c r="BB2840" s="43"/>
      <c r="BC2840" s="43"/>
      <c r="BD2840" s="43"/>
    </row>
    <row r="2841" spans="2:56" s="15" customFormat="1" ht="15.75">
      <c r="B2841" s="45"/>
      <c r="C2841" s="45"/>
      <c r="D2841" s="46"/>
      <c r="E2841" s="46"/>
      <c r="K2841" s="47"/>
      <c r="AH2841" s="42"/>
      <c r="AI2841" s="42"/>
      <c r="AJ2841" s="42"/>
      <c r="AK2841" s="42"/>
      <c r="AL2841" s="42"/>
      <c r="AM2841" s="42"/>
      <c r="AN2841" s="42"/>
      <c r="AO2841" s="42"/>
      <c r="AP2841" s="42"/>
      <c r="AQ2841" s="42"/>
      <c r="AR2841" s="42"/>
      <c r="AS2841" s="42"/>
      <c r="AT2841" s="42"/>
      <c r="AU2841" s="41"/>
      <c r="AV2841" s="42"/>
      <c r="AZ2841" s="43"/>
      <c r="BA2841" s="43"/>
      <c r="BB2841" s="43"/>
      <c r="BC2841" s="43"/>
      <c r="BD2841" s="43"/>
    </row>
    <row r="2842" spans="2:56" s="15" customFormat="1" ht="15.75">
      <c r="B2842" s="45"/>
      <c r="C2842" s="45"/>
      <c r="D2842" s="46"/>
      <c r="E2842" s="46"/>
      <c r="K2842" s="47"/>
      <c r="AH2842" s="42"/>
      <c r="AI2842" s="42"/>
      <c r="AJ2842" s="42"/>
      <c r="AK2842" s="42"/>
      <c r="AL2842" s="42"/>
      <c r="AM2842" s="42"/>
      <c r="AN2842" s="42"/>
      <c r="AO2842" s="42"/>
      <c r="AP2842" s="42"/>
      <c r="AQ2842" s="42"/>
      <c r="AR2842" s="42"/>
      <c r="AS2842" s="42"/>
      <c r="AT2842" s="42"/>
      <c r="AU2842" s="41"/>
      <c r="AV2842" s="42"/>
      <c r="AZ2842" s="43"/>
      <c r="BA2842" s="43"/>
      <c r="BB2842" s="43"/>
      <c r="BC2842" s="43"/>
      <c r="BD2842" s="43"/>
    </row>
    <row r="2843" spans="2:56" s="15" customFormat="1" ht="15.75">
      <c r="B2843" s="45"/>
      <c r="C2843" s="45"/>
      <c r="D2843" s="46"/>
      <c r="E2843" s="46"/>
      <c r="K2843" s="47"/>
      <c r="AH2843" s="42"/>
      <c r="AI2843" s="42"/>
      <c r="AJ2843" s="42"/>
      <c r="AK2843" s="42"/>
      <c r="AL2843" s="42"/>
      <c r="AM2843" s="42"/>
      <c r="AN2843" s="42"/>
      <c r="AO2843" s="42"/>
      <c r="AP2843" s="42"/>
      <c r="AQ2843" s="42"/>
      <c r="AR2843" s="42"/>
      <c r="AS2843" s="42"/>
      <c r="AT2843" s="42"/>
      <c r="AU2843" s="41"/>
      <c r="AV2843" s="42"/>
      <c r="AZ2843" s="43"/>
      <c r="BA2843" s="43"/>
      <c r="BB2843" s="43"/>
      <c r="BC2843" s="43"/>
      <c r="BD2843" s="43"/>
    </row>
    <row r="2844" spans="2:56" s="15" customFormat="1" ht="15.75">
      <c r="B2844" s="45"/>
      <c r="C2844" s="45"/>
      <c r="D2844" s="46"/>
      <c r="E2844" s="46"/>
      <c r="K2844" s="47"/>
      <c r="AH2844" s="42"/>
      <c r="AI2844" s="42"/>
      <c r="AJ2844" s="42"/>
      <c r="AK2844" s="42"/>
      <c r="AL2844" s="42"/>
      <c r="AM2844" s="42"/>
      <c r="AN2844" s="42"/>
      <c r="AO2844" s="42"/>
      <c r="AP2844" s="42"/>
      <c r="AQ2844" s="42"/>
      <c r="AR2844" s="42"/>
      <c r="AS2844" s="42"/>
      <c r="AT2844" s="42"/>
      <c r="AU2844" s="41"/>
      <c r="AV2844" s="42"/>
      <c r="AZ2844" s="43"/>
      <c r="BA2844" s="43"/>
      <c r="BB2844" s="43"/>
      <c r="BC2844" s="43"/>
      <c r="BD2844" s="43"/>
    </row>
    <row r="2845" spans="2:56" s="15" customFormat="1" ht="15.75">
      <c r="B2845" s="45"/>
      <c r="C2845" s="45"/>
      <c r="D2845" s="46"/>
      <c r="E2845" s="46"/>
      <c r="K2845" s="47"/>
      <c r="AH2845" s="42"/>
      <c r="AI2845" s="42"/>
      <c r="AJ2845" s="42"/>
      <c r="AK2845" s="42"/>
      <c r="AL2845" s="42"/>
      <c r="AM2845" s="42"/>
      <c r="AN2845" s="42"/>
      <c r="AO2845" s="42"/>
      <c r="AP2845" s="42"/>
      <c r="AQ2845" s="42"/>
      <c r="AR2845" s="42"/>
      <c r="AS2845" s="42"/>
      <c r="AT2845" s="42"/>
      <c r="AU2845" s="41"/>
      <c r="AV2845" s="42"/>
      <c r="AZ2845" s="43"/>
      <c r="BA2845" s="43"/>
      <c r="BB2845" s="43"/>
      <c r="BC2845" s="43"/>
      <c r="BD2845" s="43"/>
    </row>
    <row r="2846" spans="2:56" s="15" customFormat="1" ht="15.75">
      <c r="B2846" s="45"/>
      <c r="C2846" s="45"/>
      <c r="D2846" s="46"/>
      <c r="E2846" s="46"/>
      <c r="K2846" s="47"/>
      <c r="AH2846" s="42"/>
      <c r="AI2846" s="42"/>
      <c r="AJ2846" s="42"/>
      <c r="AK2846" s="42"/>
      <c r="AL2846" s="42"/>
      <c r="AM2846" s="42"/>
      <c r="AN2846" s="42"/>
      <c r="AO2846" s="42"/>
      <c r="AP2846" s="42"/>
      <c r="AQ2846" s="42"/>
      <c r="AR2846" s="42"/>
      <c r="AS2846" s="42"/>
      <c r="AT2846" s="42"/>
      <c r="AU2846" s="41"/>
      <c r="AV2846" s="42"/>
      <c r="AZ2846" s="43"/>
      <c r="BA2846" s="43"/>
      <c r="BB2846" s="43"/>
      <c r="BC2846" s="43"/>
      <c r="BD2846" s="43"/>
    </row>
    <row r="2847" spans="2:56" s="15" customFormat="1" ht="15.75">
      <c r="B2847" s="45"/>
      <c r="C2847" s="45"/>
      <c r="D2847" s="46"/>
      <c r="E2847" s="46"/>
      <c r="K2847" s="47"/>
      <c r="AH2847" s="42"/>
      <c r="AI2847" s="42"/>
      <c r="AJ2847" s="42"/>
      <c r="AK2847" s="42"/>
      <c r="AL2847" s="42"/>
      <c r="AM2847" s="42"/>
      <c r="AN2847" s="42"/>
      <c r="AO2847" s="42"/>
      <c r="AP2847" s="42"/>
      <c r="AQ2847" s="42"/>
      <c r="AR2847" s="42"/>
      <c r="AS2847" s="42"/>
      <c r="AT2847" s="42"/>
      <c r="AU2847" s="41"/>
      <c r="AV2847" s="42"/>
      <c r="AZ2847" s="43"/>
      <c r="BA2847" s="43"/>
      <c r="BB2847" s="43"/>
      <c r="BC2847" s="43"/>
      <c r="BD2847" s="43"/>
    </row>
    <row r="2848" spans="2:56" s="15" customFormat="1" ht="15.75">
      <c r="B2848" s="45"/>
      <c r="C2848" s="45"/>
      <c r="D2848" s="46"/>
      <c r="E2848" s="46"/>
      <c r="K2848" s="47"/>
      <c r="AH2848" s="42"/>
      <c r="AI2848" s="42"/>
      <c r="AJ2848" s="42"/>
      <c r="AK2848" s="42"/>
      <c r="AL2848" s="42"/>
      <c r="AM2848" s="42"/>
      <c r="AN2848" s="42"/>
      <c r="AO2848" s="42"/>
      <c r="AP2848" s="42"/>
      <c r="AQ2848" s="42"/>
      <c r="AR2848" s="42"/>
      <c r="AS2848" s="42"/>
      <c r="AT2848" s="42"/>
      <c r="AU2848" s="41"/>
      <c r="AV2848" s="42"/>
      <c r="AZ2848" s="43"/>
      <c r="BA2848" s="43"/>
      <c r="BB2848" s="43"/>
      <c r="BC2848" s="43"/>
      <c r="BD2848" s="43"/>
    </row>
    <row r="2849" spans="2:56" s="15" customFormat="1" ht="15.75">
      <c r="B2849" s="45"/>
      <c r="C2849" s="45"/>
      <c r="D2849" s="46"/>
      <c r="E2849" s="46"/>
      <c r="K2849" s="47"/>
      <c r="AH2849" s="42"/>
      <c r="AI2849" s="42"/>
      <c r="AJ2849" s="42"/>
      <c r="AK2849" s="42"/>
      <c r="AL2849" s="42"/>
      <c r="AM2849" s="42"/>
      <c r="AN2849" s="42"/>
      <c r="AO2849" s="42"/>
      <c r="AP2849" s="42"/>
      <c r="AQ2849" s="42"/>
      <c r="AR2849" s="42"/>
      <c r="AS2849" s="42"/>
      <c r="AT2849" s="42"/>
      <c r="AU2849" s="41"/>
      <c r="AV2849" s="42"/>
      <c r="AZ2849" s="43"/>
      <c r="BA2849" s="43"/>
      <c r="BB2849" s="43"/>
      <c r="BC2849" s="43"/>
      <c r="BD2849" s="43"/>
    </row>
    <row r="2850" spans="2:56" s="15" customFormat="1" ht="15.75">
      <c r="B2850" s="45"/>
      <c r="C2850" s="45"/>
      <c r="D2850" s="46"/>
      <c r="E2850" s="46"/>
      <c r="K2850" s="47"/>
      <c r="AH2850" s="42"/>
      <c r="AI2850" s="42"/>
      <c r="AJ2850" s="42"/>
      <c r="AK2850" s="42"/>
      <c r="AL2850" s="42"/>
      <c r="AM2850" s="42"/>
      <c r="AN2850" s="42"/>
      <c r="AO2850" s="42"/>
      <c r="AP2850" s="42"/>
      <c r="AQ2850" s="42"/>
      <c r="AR2850" s="42"/>
      <c r="AS2850" s="42"/>
      <c r="AT2850" s="42"/>
      <c r="AU2850" s="41"/>
      <c r="AV2850" s="42"/>
      <c r="AZ2850" s="43"/>
      <c r="BA2850" s="43"/>
      <c r="BB2850" s="43"/>
      <c r="BC2850" s="43"/>
      <c r="BD2850" s="43"/>
    </row>
    <row r="2851" spans="2:56" s="15" customFormat="1" ht="15.75">
      <c r="B2851" s="45"/>
      <c r="C2851" s="45"/>
      <c r="D2851" s="46"/>
      <c r="E2851" s="46"/>
      <c r="K2851" s="47"/>
      <c r="AH2851" s="42"/>
      <c r="AI2851" s="42"/>
      <c r="AJ2851" s="42"/>
      <c r="AK2851" s="42"/>
      <c r="AL2851" s="42"/>
      <c r="AM2851" s="42"/>
      <c r="AN2851" s="42"/>
      <c r="AO2851" s="42"/>
      <c r="AP2851" s="42"/>
      <c r="AQ2851" s="42"/>
      <c r="AR2851" s="42"/>
      <c r="AS2851" s="42"/>
      <c r="AT2851" s="42"/>
      <c r="AU2851" s="41"/>
      <c r="AV2851" s="42"/>
      <c r="AZ2851" s="43"/>
      <c r="BA2851" s="43"/>
      <c r="BB2851" s="43"/>
      <c r="BC2851" s="43"/>
      <c r="BD2851" s="43"/>
    </row>
    <row r="2852" spans="2:56" s="15" customFormat="1" ht="15.75">
      <c r="B2852" s="45"/>
      <c r="C2852" s="45"/>
      <c r="D2852" s="46"/>
      <c r="E2852" s="46"/>
      <c r="K2852" s="47"/>
      <c r="AH2852" s="42"/>
      <c r="AI2852" s="42"/>
      <c r="AJ2852" s="42"/>
      <c r="AK2852" s="42"/>
      <c r="AL2852" s="42"/>
      <c r="AM2852" s="42"/>
      <c r="AN2852" s="42"/>
      <c r="AO2852" s="42"/>
      <c r="AP2852" s="42"/>
      <c r="AQ2852" s="42"/>
      <c r="AR2852" s="42"/>
      <c r="AS2852" s="42"/>
      <c r="AT2852" s="42"/>
      <c r="AU2852" s="41"/>
      <c r="AV2852" s="42"/>
      <c r="AZ2852" s="43"/>
      <c r="BA2852" s="43"/>
      <c r="BB2852" s="43"/>
      <c r="BC2852" s="43"/>
      <c r="BD2852" s="43"/>
    </row>
    <row r="2853" spans="2:56" s="15" customFormat="1" ht="15.75">
      <c r="B2853" s="45"/>
      <c r="C2853" s="45"/>
      <c r="D2853" s="46"/>
      <c r="E2853" s="46"/>
      <c r="K2853" s="47"/>
      <c r="AH2853" s="42"/>
      <c r="AI2853" s="42"/>
      <c r="AJ2853" s="42"/>
      <c r="AK2853" s="42"/>
      <c r="AL2853" s="42"/>
      <c r="AM2853" s="42"/>
      <c r="AN2853" s="42"/>
      <c r="AO2853" s="42"/>
      <c r="AP2853" s="42"/>
      <c r="AQ2853" s="42"/>
      <c r="AR2853" s="42"/>
      <c r="AS2853" s="42"/>
      <c r="AT2853" s="42"/>
      <c r="AU2853" s="41"/>
      <c r="AV2853" s="42"/>
      <c r="AZ2853" s="43"/>
      <c r="BA2853" s="43"/>
      <c r="BB2853" s="43"/>
      <c r="BC2853" s="43"/>
      <c r="BD2853" s="43"/>
    </row>
    <row r="2854" spans="2:56" s="15" customFormat="1" ht="15.75">
      <c r="B2854" s="45"/>
      <c r="C2854" s="45"/>
      <c r="D2854" s="46"/>
      <c r="E2854" s="46"/>
      <c r="K2854" s="47"/>
      <c r="AH2854" s="42"/>
      <c r="AI2854" s="42"/>
      <c r="AJ2854" s="42"/>
      <c r="AK2854" s="42"/>
      <c r="AL2854" s="42"/>
      <c r="AM2854" s="42"/>
      <c r="AN2854" s="42"/>
      <c r="AO2854" s="42"/>
      <c r="AP2854" s="42"/>
      <c r="AQ2854" s="42"/>
      <c r="AR2854" s="42"/>
      <c r="AS2854" s="42"/>
      <c r="AT2854" s="42"/>
      <c r="AU2854" s="41"/>
      <c r="AV2854" s="42"/>
      <c r="AZ2854" s="43"/>
      <c r="BA2854" s="43"/>
      <c r="BB2854" s="43"/>
      <c r="BC2854" s="43"/>
      <c r="BD2854" s="43"/>
    </row>
    <row r="2855" spans="2:56" s="15" customFormat="1" ht="15.75">
      <c r="B2855" s="45"/>
      <c r="C2855" s="45"/>
      <c r="D2855" s="46"/>
      <c r="E2855" s="46"/>
      <c r="K2855" s="47"/>
      <c r="AH2855" s="42"/>
      <c r="AI2855" s="42"/>
      <c r="AJ2855" s="42"/>
      <c r="AK2855" s="42"/>
      <c r="AL2855" s="42"/>
      <c r="AM2855" s="42"/>
      <c r="AN2855" s="42"/>
      <c r="AO2855" s="42"/>
      <c r="AP2855" s="42"/>
      <c r="AQ2855" s="42"/>
      <c r="AR2855" s="42"/>
      <c r="AS2855" s="42"/>
      <c r="AT2855" s="42"/>
      <c r="AU2855" s="41"/>
      <c r="AV2855" s="42"/>
      <c r="AZ2855" s="43"/>
      <c r="BA2855" s="43"/>
      <c r="BB2855" s="43"/>
      <c r="BC2855" s="43"/>
      <c r="BD2855" s="43"/>
    </row>
    <row r="2856" spans="2:56" s="15" customFormat="1" ht="15.75">
      <c r="B2856" s="45"/>
      <c r="C2856" s="45"/>
      <c r="D2856" s="46"/>
      <c r="E2856" s="46"/>
      <c r="K2856" s="47"/>
      <c r="AH2856" s="42"/>
      <c r="AI2856" s="42"/>
      <c r="AJ2856" s="42"/>
      <c r="AK2856" s="42"/>
      <c r="AL2856" s="42"/>
      <c r="AM2856" s="42"/>
      <c r="AN2856" s="42"/>
      <c r="AO2856" s="42"/>
      <c r="AP2856" s="42"/>
      <c r="AQ2856" s="42"/>
      <c r="AR2856" s="42"/>
      <c r="AS2856" s="42"/>
      <c r="AT2856" s="42"/>
      <c r="AU2856" s="41"/>
      <c r="AV2856" s="42"/>
      <c r="AZ2856" s="43"/>
      <c r="BA2856" s="43"/>
      <c r="BB2856" s="43"/>
      <c r="BC2856" s="43"/>
      <c r="BD2856" s="43"/>
    </row>
    <row r="2857" spans="2:56" s="15" customFormat="1" ht="15.75">
      <c r="B2857" s="45"/>
      <c r="C2857" s="45"/>
      <c r="D2857" s="46"/>
      <c r="E2857" s="46"/>
      <c r="K2857" s="47"/>
      <c r="AH2857" s="42"/>
      <c r="AI2857" s="42"/>
      <c r="AJ2857" s="42"/>
      <c r="AK2857" s="42"/>
      <c r="AL2857" s="42"/>
      <c r="AM2857" s="42"/>
      <c r="AN2857" s="42"/>
      <c r="AO2857" s="42"/>
      <c r="AP2857" s="42"/>
      <c r="AQ2857" s="42"/>
      <c r="AR2857" s="42"/>
      <c r="AS2857" s="42"/>
      <c r="AT2857" s="42"/>
      <c r="AU2857" s="41"/>
      <c r="AV2857" s="42"/>
      <c r="AZ2857" s="43"/>
      <c r="BA2857" s="43"/>
      <c r="BB2857" s="43"/>
      <c r="BC2857" s="43"/>
      <c r="BD2857" s="43"/>
    </row>
    <row r="2858" spans="2:56" s="15" customFormat="1" ht="15.75">
      <c r="B2858" s="45"/>
      <c r="C2858" s="45"/>
      <c r="D2858" s="46"/>
      <c r="E2858" s="46"/>
      <c r="K2858" s="47"/>
      <c r="AH2858" s="42"/>
      <c r="AI2858" s="42"/>
      <c r="AJ2858" s="42"/>
      <c r="AK2858" s="42"/>
      <c r="AL2858" s="42"/>
      <c r="AM2858" s="42"/>
      <c r="AN2858" s="42"/>
      <c r="AO2858" s="42"/>
      <c r="AP2858" s="42"/>
      <c r="AQ2858" s="42"/>
      <c r="AR2858" s="42"/>
      <c r="AS2858" s="42"/>
      <c r="AT2858" s="42"/>
      <c r="AU2858" s="41"/>
      <c r="AV2858" s="42"/>
      <c r="AZ2858" s="43"/>
      <c r="BA2858" s="43"/>
      <c r="BB2858" s="43"/>
      <c r="BC2858" s="43"/>
      <c r="BD2858" s="43"/>
    </row>
    <row r="2859" spans="2:56" s="15" customFormat="1" ht="15.75">
      <c r="B2859" s="45"/>
      <c r="C2859" s="45"/>
      <c r="D2859" s="46"/>
      <c r="E2859" s="46"/>
      <c r="K2859" s="47"/>
      <c r="AH2859" s="42"/>
      <c r="AI2859" s="42"/>
      <c r="AJ2859" s="42"/>
      <c r="AK2859" s="42"/>
      <c r="AL2859" s="42"/>
      <c r="AM2859" s="42"/>
      <c r="AN2859" s="42"/>
      <c r="AO2859" s="42"/>
      <c r="AP2859" s="42"/>
      <c r="AQ2859" s="42"/>
      <c r="AR2859" s="42"/>
      <c r="AS2859" s="42"/>
      <c r="AT2859" s="42"/>
      <c r="AU2859" s="41"/>
      <c r="AV2859" s="42"/>
      <c r="AZ2859" s="43"/>
      <c r="BA2859" s="43"/>
      <c r="BB2859" s="43"/>
      <c r="BC2859" s="43"/>
      <c r="BD2859" s="43"/>
    </row>
    <row r="2860" spans="2:56" s="15" customFormat="1" ht="15.75">
      <c r="B2860" s="45"/>
      <c r="C2860" s="45"/>
      <c r="D2860" s="46"/>
      <c r="E2860" s="46"/>
      <c r="K2860" s="47"/>
      <c r="AH2860" s="42"/>
      <c r="AI2860" s="42"/>
      <c r="AJ2860" s="42"/>
      <c r="AK2860" s="42"/>
      <c r="AL2860" s="42"/>
      <c r="AM2860" s="42"/>
      <c r="AN2860" s="42"/>
      <c r="AO2860" s="42"/>
      <c r="AP2860" s="42"/>
      <c r="AQ2860" s="42"/>
      <c r="AR2860" s="42"/>
      <c r="AS2860" s="42"/>
      <c r="AT2860" s="42"/>
      <c r="AU2860" s="41"/>
      <c r="AV2860" s="42"/>
      <c r="AZ2860" s="43"/>
      <c r="BA2860" s="43"/>
      <c r="BB2860" s="43"/>
      <c r="BC2860" s="43"/>
      <c r="BD2860" s="43"/>
    </row>
    <row r="2861" spans="2:56" s="15" customFormat="1" ht="15.75">
      <c r="B2861" s="45"/>
      <c r="C2861" s="45"/>
      <c r="D2861" s="46"/>
      <c r="E2861" s="46"/>
      <c r="K2861" s="47"/>
      <c r="AH2861" s="42"/>
      <c r="AI2861" s="42"/>
      <c r="AJ2861" s="42"/>
      <c r="AK2861" s="42"/>
      <c r="AL2861" s="42"/>
      <c r="AM2861" s="42"/>
      <c r="AN2861" s="42"/>
      <c r="AO2861" s="42"/>
      <c r="AP2861" s="42"/>
      <c r="AQ2861" s="42"/>
      <c r="AR2861" s="42"/>
      <c r="AS2861" s="42"/>
      <c r="AT2861" s="42"/>
      <c r="AU2861" s="41"/>
      <c r="AV2861" s="42"/>
      <c r="AZ2861" s="43"/>
      <c r="BA2861" s="43"/>
      <c r="BB2861" s="43"/>
      <c r="BC2861" s="43"/>
      <c r="BD2861" s="43"/>
    </row>
    <row r="2862" spans="2:56" s="15" customFormat="1" ht="15.75">
      <c r="B2862" s="45"/>
      <c r="C2862" s="45"/>
      <c r="D2862" s="46"/>
      <c r="E2862" s="46"/>
      <c r="K2862" s="47"/>
      <c r="AH2862" s="42"/>
      <c r="AI2862" s="42"/>
      <c r="AJ2862" s="42"/>
      <c r="AK2862" s="42"/>
      <c r="AL2862" s="42"/>
      <c r="AM2862" s="42"/>
      <c r="AN2862" s="42"/>
      <c r="AO2862" s="42"/>
      <c r="AP2862" s="42"/>
      <c r="AQ2862" s="42"/>
      <c r="AR2862" s="42"/>
      <c r="AS2862" s="42"/>
      <c r="AT2862" s="42"/>
      <c r="AU2862" s="41"/>
      <c r="AV2862" s="42"/>
      <c r="AZ2862" s="43"/>
      <c r="BA2862" s="43"/>
      <c r="BB2862" s="43"/>
      <c r="BC2862" s="43"/>
      <c r="BD2862" s="43"/>
    </row>
    <row r="2863" spans="2:56" s="15" customFormat="1" ht="15.75">
      <c r="B2863" s="45"/>
      <c r="C2863" s="45"/>
      <c r="D2863" s="46"/>
      <c r="E2863" s="46"/>
      <c r="K2863" s="47"/>
      <c r="AH2863" s="42"/>
      <c r="AI2863" s="42"/>
      <c r="AJ2863" s="42"/>
      <c r="AK2863" s="42"/>
      <c r="AL2863" s="42"/>
      <c r="AM2863" s="42"/>
      <c r="AN2863" s="42"/>
      <c r="AO2863" s="42"/>
      <c r="AP2863" s="42"/>
      <c r="AQ2863" s="42"/>
      <c r="AR2863" s="42"/>
      <c r="AS2863" s="42"/>
      <c r="AT2863" s="42"/>
      <c r="AU2863" s="41"/>
      <c r="AV2863" s="42"/>
      <c r="AZ2863" s="43"/>
      <c r="BA2863" s="43"/>
      <c r="BB2863" s="43"/>
      <c r="BC2863" s="43"/>
      <c r="BD2863" s="43"/>
    </row>
    <row r="2864" spans="2:56" s="15" customFormat="1" ht="15.75">
      <c r="B2864" s="45"/>
      <c r="C2864" s="45"/>
      <c r="D2864" s="46"/>
      <c r="E2864" s="46"/>
      <c r="K2864" s="47"/>
      <c r="AH2864" s="42"/>
      <c r="AI2864" s="42"/>
      <c r="AJ2864" s="42"/>
      <c r="AK2864" s="42"/>
      <c r="AL2864" s="42"/>
      <c r="AM2864" s="42"/>
      <c r="AN2864" s="42"/>
      <c r="AO2864" s="42"/>
      <c r="AP2864" s="42"/>
      <c r="AQ2864" s="42"/>
      <c r="AR2864" s="42"/>
      <c r="AS2864" s="42"/>
      <c r="AT2864" s="42"/>
      <c r="AU2864" s="41"/>
      <c r="AV2864" s="42"/>
      <c r="AZ2864" s="43"/>
      <c r="BA2864" s="43"/>
      <c r="BB2864" s="43"/>
      <c r="BC2864" s="43"/>
      <c r="BD2864" s="43"/>
    </row>
    <row r="2865" spans="2:56" s="15" customFormat="1" ht="15.75">
      <c r="B2865" s="45"/>
      <c r="C2865" s="45"/>
      <c r="D2865" s="46"/>
      <c r="E2865" s="46"/>
      <c r="K2865" s="47"/>
      <c r="AH2865" s="42"/>
      <c r="AI2865" s="42"/>
      <c r="AJ2865" s="42"/>
      <c r="AK2865" s="42"/>
      <c r="AL2865" s="42"/>
      <c r="AM2865" s="42"/>
      <c r="AN2865" s="42"/>
      <c r="AO2865" s="42"/>
      <c r="AP2865" s="42"/>
      <c r="AQ2865" s="42"/>
      <c r="AR2865" s="42"/>
      <c r="AS2865" s="42"/>
      <c r="AT2865" s="42"/>
      <c r="AU2865" s="41"/>
      <c r="AV2865" s="42"/>
      <c r="AZ2865" s="43"/>
      <c r="BA2865" s="43"/>
      <c r="BB2865" s="43"/>
      <c r="BC2865" s="43"/>
      <c r="BD2865" s="43"/>
    </row>
    <row r="2866" spans="2:56" s="15" customFormat="1" ht="15.75">
      <c r="B2866" s="45"/>
      <c r="C2866" s="45"/>
      <c r="D2866" s="46"/>
      <c r="E2866" s="46"/>
      <c r="K2866" s="47"/>
      <c r="AH2866" s="42"/>
      <c r="AI2866" s="42"/>
      <c r="AJ2866" s="42"/>
      <c r="AK2866" s="42"/>
      <c r="AL2866" s="42"/>
      <c r="AM2866" s="42"/>
      <c r="AN2866" s="42"/>
      <c r="AO2866" s="42"/>
      <c r="AP2866" s="42"/>
      <c r="AQ2866" s="42"/>
      <c r="AR2866" s="42"/>
      <c r="AS2866" s="42"/>
      <c r="AT2866" s="42"/>
      <c r="AU2866" s="41"/>
      <c r="AV2866" s="42"/>
      <c r="AZ2866" s="43"/>
      <c r="BA2866" s="43"/>
      <c r="BB2866" s="43"/>
      <c r="BC2866" s="43"/>
      <c r="BD2866" s="43"/>
    </row>
    <row r="2867" spans="2:56" s="15" customFormat="1" ht="15.75">
      <c r="B2867" s="45"/>
      <c r="C2867" s="45"/>
      <c r="D2867" s="46"/>
      <c r="E2867" s="46"/>
      <c r="K2867" s="47"/>
      <c r="AH2867" s="42"/>
      <c r="AI2867" s="42"/>
      <c r="AJ2867" s="42"/>
      <c r="AK2867" s="42"/>
      <c r="AL2867" s="42"/>
      <c r="AM2867" s="42"/>
      <c r="AN2867" s="42"/>
      <c r="AO2867" s="42"/>
      <c r="AP2867" s="42"/>
      <c r="AQ2867" s="42"/>
      <c r="AR2867" s="42"/>
      <c r="AS2867" s="42"/>
      <c r="AT2867" s="42"/>
      <c r="AU2867" s="41"/>
      <c r="AV2867" s="42"/>
      <c r="AZ2867" s="43"/>
      <c r="BA2867" s="43"/>
      <c r="BB2867" s="43"/>
      <c r="BC2867" s="43"/>
      <c r="BD2867" s="43"/>
    </row>
    <row r="2868" spans="2:56" s="15" customFormat="1" ht="15.75">
      <c r="B2868" s="45"/>
      <c r="C2868" s="45"/>
      <c r="D2868" s="46"/>
      <c r="E2868" s="46"/>
      <c r="K2868" s="47"/>
      <c r="AH2868" s="42"/>
      <c r="AI2868" s="42"/>
      <c r="AJ2868" s="42"/>
      <c r="AK2868" s="42"/>
      <c r="AL2868" s="42"/>
      <c r="AM2868" s="42"/>
      <c r="AN2868" s="42"/>
      <c r="AO2868" s="42"/>
      <c r="AP2868" s="42"/>
      <c r="AQ2868" s="42"/>
      <c r="AR2868" s="42"/>
      <c r="AS2868" s="42"/>
      <c r="AT2868" s="42"/>
      <c r="AU2868" s="41"/>
      <c r="AV2868" s="42"/>
      <c r="AZ2868" s="43"/>
      <c r="BA2868" s="43"/>
      <c r="BB2868" s="43"/>
      <c r="BC2868" s="43"/>
      <c r="BD2868" s="43"/>
    </row>
    <row r="2869" spans="2:56" s="15" customFormat="1" ht="15.75">
      <c r="B2869" s="45"/>
      <c r="C2869" s="45"/>
      <c r="D2869" s="46"/>
      <c r="E2869" s="46"/>
      <c r="K2869" s="47"/>
      <c r="AH2869" s="42"/>
      <c r="AI2869" s="42"/>
      <c r="AJ2869" s="42"/>
      <c r="AK2869" s="42"/>
      <c r="AL2869" s="42"/>
      <c r="AM2869" s="42"/>
      <c r="AN2869" s="42"/>
      <c r="AO2869" s="42"/>
      <c r="AP2869" s="42"/>
      <c r="AQ2869" s="42"/>
      <c r="AR2869" s="42"/>
      <c r="AS2869" s="42"/>
      <c r="AT2869" s="42"/>
      <c r="AU2869" s="41"/>
      <c r="AV2869" s="42"/>
      <c r="AZ2869" s="43"/>
      <c r="BA2869" s="43"/>
      <c r="BB2869" s="43"/>
      <c r="BC2869" s="43"/>
      <c r="BD2869" s="43"/>
    </row>
    <row r="2870" spans="2:56" s="15" customFormat="1" ht="15.75">
      <c r="B2870" s="45"/>
      <c r="C2870" s="45"/>
      <c r="D2870" s="46"/>
      <c r="E2870" s="46"/>
      <c r="K2870" s="47"/>
      <c r="AH2870" s="42"/>
      <c r="AI2870" s="42"/>
      <c r="AJ2870" s="42"/>
      <c r="AK2870" s="42"/>
      <c r="AL2870" s="42"/>
      <c r="AM2870" s="42"/>
      <c r="AN2870" s="42"/>
      <c r="AO2870" s="42"/>
      <c r="AP2870" s="42"/>
      <c r="AQ2870" s="42"/>
      <c r="AR2870" s="42"/>
      <c r="AS2870" s="42"/>
      <c r="AT2870" s="42"/>
      <c r="AU2870" s="41"/>
      <c r="AV2870" s="42"/>
      <c r="AZ2870" s="43"/>
      <c r="BA2870" s="43"/>
      <c r="BB2870" s="43"/>
      <c r="BC2870" s="43"/>
      <c r="BD2870" s="43"/>
    </row>
    <row r="2871" spans="2:56" s="15" customFormat="1" ht="15.75">
      <c r="B2871" s="45"/>
      <c r="C2871" s="45"/>
      <c r="D2871" s="46"/>
      <c r="E2871" s="46"/>
      <c r="K2871" s="47"/>
      <c r="AH2871" s="42"/>
      <c r="AI2871" s="42"/>
      <c r="AJ2871" s="42"/>
      <c r="AK2871" s="42"/>
      <c r="AL2871" s="42"/>
      <c r="AM2871" s="42"/>
      <c r="AN2871" s="42"/>
      <c r="AO2871" s="42"/>
      <c r="AP2871" s="42"/>
      <c r="AQ2871" s="42"/>
      <c r="AR2871" s="42"/>
      <c r="AS2871" s="42"/>
      <c r="AT2871" s="42"/>
      <c r="AU2871" s="41"/>
      <c r="AV2871" s="42"/>
      <c r="AZ2871" s="43"/>
      <c r="BA2871" s="43"/>
      <c r="BB2871" s="43"/>
      <c r="BC2871" s="43"/>
      <c r="BD2871" s="43"/>
    </row>
    <row r="2872" spans="2:56" s="15" customFormat="1" ht="15.75">
      <c r="B2872" s="45"/>
      <c r="C2872" s="45"/>
      <c r="D2872" s="46"/>
      <c r="E2872" s="46"/>
      <c r="K2872" s="47"/>
      <c r="AH2872" s="42"/>
      <c r="AI2872" s="42"/>
      <c r="AJ2872" s="42"/>
      <c r="AK2872" s="42"/>
      <c r="AL2872" s="42"/>
      <c r="AM2872" s="42"/>
      <c r="AN2872" s="42"/>
      <c r="AO2872" s="42"/>
      <c r="AP2872" s="42"/>
      <c r="AQ2872" s="42"/>
      <c r="AR2872" s="42"/>
      <c r="AS2872" s="42"/>
      <c r="AT2872" s="42"/>
      <c r="AU2872" s="41"/>
      <c r="AV2872" s="42"/>
      <c r="AZ2872" s="43"/>
      <c r="BA2872" s="43"/>
      <c r="BB2872" s="43"/>
      <c r="BC2872" s="43"/>
      <c r="BD2872" s="43"/>
    </row>
    <row r="2873" spans="2:56" s="15" customFormat="1" ht="15.75">
      <c r="B2873" s="45"/>
      <c r="C2873" s="45"/>
      <c r="D2873" s="46"/>
      <c r="E2873" s="46"/>
      <c r="K2873" s="47"/>
      <c r="AH2873" s="42"/>
      <c r="AI2873" s="42"/>
      <c r="AJ2873" s="42"/>
      <c r="AK2873" s="42"/>
      <c r="AL2873" s="42"/>
      <c r="AM2873" s="42"/>
      <c r="AN2873" s="42"/>
      <c r="AO2873" s="42"/>
      <c r="AP2873" s="42"/>
      <c r="AQ2873" s="42"/>
      <c r="AR2873" s="42"/>
      <c r="AS2873" s="42"/>
      <c r="AT2873" s="42"/>
      <c r="AU2873" s="41"/>
      <c r="AV2873" s="42"/>
      <c r="AZ2873" s="43"/>
      <c r="BA2873" s="43"/>
      <c r="BB2873" s="43"/>
      <c r="BC2873" s="43"/>
      <c r="BD2873" s="43"/>
    </row>
    <row r="2874" spans="2:56" s="15" customFormat="1" ht="15.75">
      <c r="B2874" s="45"/>
      <c r="C2874" s="45"/>
      <c r="D2874" s="46"/>
      <c r="E2874" s="46"/>
      <c r="K2874" s="47"/>
      <c r="AH2874" s="42"/>
      <c r="AI2874" s="42"/>
      <c r="AJ2874" s="42"/>
      <c r="AK2874" s="42"/>
      <c r="AL2874" s="42"/>
      <c r="AM2874" s="42"/>
      <c r="AN2874" s="42"/>
      <c r="AO2874" s="42"/>
      <c r="AP2874" s="42"/>
      <c r="AQ2874" s="42"/>
      <c r="AR2874" s="42"/>
      <c r="AS2874" s="42"/>
      <c r="AT2874" s="42"/>
      <c r="AU2874" s="41"/>
      <c r="AV2874" s="42"/>
      <c r="AZ2874" s="43"/>
      <c r="BA2874" s="43"/>
      <c r="BB2874" s="43"/>
      <c r="BC2874" s="43"/>
      <c r="BD2874" s="43"/>
    </row>
    <row r="2875" spans="2:56" s="15" customFormat="1" ht="15.75">
      <c r="B2875" s="45"/>
      <c r="C2875" s="45"/>
      <c r="D2875" s="46"/>
      <c r="E2875" s="46"/>
      <c r="K2875" s="47"/>
      <c r="AH2875" s="42"/>
      <c r="AI2875" s="42"/>
      <c r="AJ2875" s="42"/>
      <c r="AK2875" s="42"/>
      <c r="AL2875" s="42"/>
      <c r="AM2875" s="42"/>
      <c r="AN2875" s="42"/>
      <c r="AO2875" s="42"/>
      <c r="AP2875" s="42"/>
      <c r="AQ2875" s="42"/>
      <c r="AR2875" s="42"/>
      <c r="AS2875" s="42"/>
      <c r="AT2875" s="42"/>
      <c r="AU2875" s="41"/>
      <c r="AV2875" s="42"/>
      <c r="AZ2875" s="43"/>
      <c r="BA2875" s="43"/>
      <c r="BB2875" s="43"/>
      <c r="BC2875" s="43"/>
      <c r="BD2875" s="43"/>
    </row>
    <row r="2876" spans="2:56" s="15" customFormat="1" ht="15.75">
      <c r="B2876" s="45"/>
      <c r="C2876" s="45"/>
      <c r="D2876" s="46"/>
      <c r="E2876" s="46"/>
      <c r="K2876" s="47"/>
      <c r="AH2876" s="42"/>
      <c r="AI2876" s="42"/>
      <c r="AJ2876" s="42"/>
      <c r="AK2876" s="42"/>
      <c r="AL2876" s="42"/>
      <c r="AM2876" s="42"/>
      <c r="AN2876" s="42"/>
      <c r="AO2876" s="42"/>
      <c r="AP2876" s="42"/>
      <c r="AQ2876" s="42"/>
      <c r="AR2876" s="42"/>
      <c r="AS2876" s="42"/>
      <c r="AT2876" s="42"/>
      <c r="AU2876" s="41"/>
      <c r="AV2876" s="42"/>
      <c r="AZ2876" s="43"/>
      <c r="BA2876" s="43"/>
      <c r="BB2876" s="43"/>
      <c r="BC2876" s="43"/>
      <c r="BD2876" s="43"/>
    </row>
    <row r="2877" spans="2:56" s="15" customFormat="1" ht="15.75">
      <c r="B2877" s="45"/>
      <c r="C2877" s="45"/>
      <c r="D2877" s="46"/>
      <c r="E2877" s="46"/>
      <c r="K2877" s="47"/>
      <c r="AH2877" s="42"/>
      <c r="AI2877" s="42"/>
      <c r="AJ2877" s="42"/>
      <c r="AK2877" s="42"/>
      <c r="AL2877" s="42"/>
      <c r="AM2877" s="42"/>
      <c r="AN2877" s="42"/>
      <c r="AO2877" s="42"/>
      <c r="AP2877" s="42"/>
      <c r="AQ2877" s="42"/>
      <c r="AR2877" s="42"/>
      <c r="AS2877" s="42"/>
      <c r="AT2877" s="42"/>
      <c r="AU2877" s="41"/>
      <c r="AV2877" s="42"/>
      <c r="AZ2877" s="43"/>
      <c r="BA2877" s="43"/>
      <c r="BB2877" s="43"/>
      <c r="BC2877" s="43"/>
      <c r="BD2877" s="43"/>
    </row>
    <row r="2878" spans="2:56" s="15" customFormat="1" ht="15.75">
      <c r="B2878" s="45"/>
      <c r="C2878" s="45"/>
      <c r="D2878" s="46"/>
      <c r="E2878" s="46"/>
      <c r="K2878" s="47"/>
      <c r="AH2878" s="42"/>
      <c r="AI2878" s="42"/>
      <c r="AJ2878" s="42"/>
      <c r="AK2878" s="42"/>
      <c r="AL2878" s="42"/>
      <c r="AM2878" s="42"/>
      <c r="AN2878" s="42"/>
      <c r="AO2878" s="42"/>
      <c r="AP2878" s="42"/>
      <c r="AQ2878" s="42"/>
      <c r="AR2878" s="42"/>
      <c r="AS2878" s="42"/>
      <c r="AT2878" s="42"/>
      <c r="AU2878" s="41"/>
      <c r="AV2878" s="42"/>
      <c r="AZ2878" s="43"/>
      <c r="BA2878" s="43"/>
      <c r="BB2878" s="43"/>
      <c r="BC2878" s="43"/>
      <c r="BD2878" s="43"/>
    </row>
    <row r="2879" spans="2:56" s="15" customFormat="1" ht="15.75">
      <c r="B2879" s="45"/>
      <c r="C2879" s="45"/>
      <c r="D2879" s="46"/>
      <c r="E2879" s="46"/>
      <c r="K2879" s="47"/>
      <c r="AH2879" s="42"/>
      <c r="AI2879" s="42"/>
      <c r="AJ2879" s="42"/>
      <c r="AK2879" s="42"/>
      <c r="AL2879" s="42"/>
      <c r="AM2879" s="42"/>
      <c r="AN2879" s="42"/>
      <c r="AO2879" s="42"/>
      <c r="AP2879" s="42"/>
      <c r="AQ2879" s="42"/>
      <c r="AR2879" s="42"/>
      <c r="AS2879" s="42"/>
      <c r="AT2879" s="42"/>
      <c r="AU2879" s="41"/>
      <c r="AV2879" s="42"/>
      <c r="AZ2879" s="43"/>
      <c r="BA2879" s="43"/>
      <c r="BB2879" s="43"/>
      <c r="BC2879" s="43"/>
      <c r="BD2879" s="43"/>
    </row>
    <row r="2880" spans="2:56" s="15" customFormat="1" ht="15.75">
      <c r="B2880" s="45"/>
      <c r="C2880" s="45"/>
      <c r="D2880" s="46"/>
      <c r="E2880" s="46"/>
      <c r="K2880" s="47"/>
      <c r="AH2880" s="42"/>
      <c r="AI2880" s="42"/>
      <c r="AJ2880" s="42"/>
      <c r="AK2880" s="42"/>
      <c r="AL2880" s="42"/>
      <c r="AM2880" s="42"/>
      <c r="AN2880" s="42"/>
      <c r="AO2880" s="42"/>
      <c r="AP2880" s="42"/>
      <c r="AQ2880" s="42"/>
      <c r="AR2880" s="42"/>
      <c r="AS2880" s="42"/>
      <c r="AT2880" s="42"/>
      <c r="AU2880" s="41"/>
      <c r="AV2880" s="42"/>
      <c r="AZ2880" s="43"/>
      <c r="BA2880" s="43"/>
      <c r="BB2880" s="43"/>
      <c r="BC2880" s="43"/>
      <c r="BD2880" s="43"/>
    </row>
    <row r="2881" spans="2:56" s="15" customFormat="1" ht="15.75">
      <c r="B2881" s="45"/>
      <c r="C2881" s="45"/>
      <c r="D2881" s="46"/>
      <c r="E2881" s="46"/>
      <c r="K2881" s="47"/>
      <c r="AH2881" s="42"/>
      <c r="AI2881" s="42"/>
      <c r="AJ2881" s="42"/>
      <c r="AK2881" s="42"/>
      <c r="AL2881" s="42"/>
      <c r="AM2881" s="42"/>
      <c r="AN2881" s="42"/>
      <c r="AO2881" s="42"/>
      <c r="AP2881" s="42"/>
      <c r="AQ2881" s="42"/>
      <c r="AR2881" s="42"/>
      <c r="AS2881" s="42"/>
      <c r="AT2881" s="42"/>
      <c r="AU2881" s="41"/>
      <c r="AV2881" s="42"/>
      <c r="AZ2881" s="43"/>
      <c r="BA2881" s="43"/>
      <c r="BB2881" s="43"/>
      <c r="BC2881" s="43"/>
      <c r="BD2881" s="43"/>
    </row>
    <row r="2882" spans="2:56" s="15" customFormat="1" ht="15.75">
      <c r="B2882" s="45"/>
      <c r="C2882" s="45"/>
      <c r="D2882" s="46"/>
      <c r="E2882" s="46"/>
      <c r="K2882" s="47"/>
      <c r="AH2882" s="42"/>
      <c r="AI2882" s="42"/>
      <c r="AJ2882" s="42"/>
      <c r="AK2882" s="42"/>
      <c r="AL2882" s="42"/>
      <c r="AM2882" s="42"/>
      <c r="AN2882" s="42"/>
      <c r="AO2882" s="42"/>
      <c r="AP2882" s="42"/>
      <c r="AQ2882" s="42"/>
      <c r="AR2882" s="42"/>
      <c r="AS2882" s="42"/>
      <c r="AT2882" s="42"/>
      <c r="AU2882" s="41"/>
      <c r="AV2882" s="42"/>
      <c r="AZ2882" s="43"/>
      <c r="BA2882" s="43"/>
      <c r="BB2882" s="43"/>
      <c r="BC2882" s="43"/>
      <c r="BD2882" s="43"/>
    </row>
    <row r="2883" spans="2:56" s="15" customFormat="1" ht="15.75">
      <c r="B2883" s="45"/>
      <c r="C2883" s="45"/>
      <c r="D2883" s="46"/>
      <c r="E2883" s="46"/>
      <c r="K2883" s="47"/>
      <c r="AH2883" s="42"/>
      <c r="AI2883" s="42"/>
      <c r="AJ2883" s="42"/>
      <c r="AK2883" s="42"/>
      <c r="AL2883" s="42"/>
      <c r="AM2883" s="42"/>
      <c r="AN2883" s="42"/>
      <c r="AO2883" s="42"/>
      <c r="AP2883" s="42"/>
      <c r="AQ2883" s="42"/>
      <c r="AR2883" s="42"/>
      <c r="AS2883" s="42"/>
      <c r="AT2883" s="42"/>
      <c r="AU2883" s="41"/>
      <c r="AV2883" s="42"/>
      <c r="AZ2883" s="43"/>
      <c r="BA2883" s="43"/>
      <c r="BB2883" s="43"/>
      <c r="BC2883" s="43"/>
      <c r="BD2883" s="43"/>
    </row>
    <row r="2884" spans="2:56" s="15" customFormat="1" ht="15.75">
      <c r="B2884" s="45"/>
      <c r="C2884" s="45"/>
      <c r="D2884" s="46"/>
      <c r="E2884" s="46"/>
      <c r="K2884" s="47"/>
      <c r="AH2884" s="42"/>
      <c r="AI2884" s="42"/>
      <c r="AJ2884" s="42"/>
      <c r="AK2884" s="42"/>
      <c r="AL2884" s="42"/>
      <c r="AM2884" s="42"/>
      <c r="AN2884" s="42"/>
      <c r="AO2884" s="42"/>
      <c r="AP2884" s="42"/>
      <c r="AQ2884" s="42"/>
      <c r="AR2884" s="42"/>
      <c r="AS2884" s="42"/>
      <c r="AT2884" s="42"/>
      <c r="AU2884" s="41"/>
      <c r="AV2884" s="42"/>
      <c r="AZ2884" s="43"/>
      <c r="BA2884" s="43"/>
      <c r="BB2884" s="43"/>
      <c r="BC2884" s="43"/>
      <c r="BD2884" s="43"/>
    </row>
    <row r="2885" spans="2:56" s="15" customFormat="1" ht="15.75">
      <c r="B2885" s="45"/>
      <c r="C2885" s="45"/>
      <c r="D2885" s="46"/>
      <c r="E2885" s="46"/>
      <c r="K2885" s="47"/>
      <c r="AH2885" s="42"/>
      <c r="AI2885" s="42"/>
      <c r="AJ2885" s="42"/>
      <c r="AK2885" s="42"/>
      <c r="AL2885" s="42"/>
      <c r="AM2885" s="42"/>
      <c r="AN2885" s="42"/>
      <c r="AO2885" s="42"/>
      <c r="AP2885" s="42"/>
      <c r="AQ2885" s="42"/>
      <c r="AR2885" s="42"/>
      <c r="AS2885" s="42"/>
      <c r="AT2885" s="42"/>
      <c r="AU2885" s="41"/>
      <c r="AV2885" s="42"/>
      <c r="AZ2885" s="43"/>
      <c r="BA2885" s="43"/>
      <c r="BB2885" s="43"/>
      <c r="BC2885" s="43"/>
      <c r="BD2885" s="43"/>
    </row>
    <row r="2886" spans="2:56" s="15" customFormat="1" ht="15.75">
      <c r="B2886" s="45"/>
      <c r="C2886" s="45"/>
      <c r="D2886" s="46"/>
      <c r="E2886" s="46"/>
      <c r="K2886" s="47"/>
      <c r="AH2886" s="42"/>
      <c r="AI2886" s="42"/>
      <c r="AJ2886" s="42"/>
      <c r="AK2886" s="42"/>
      <c r="AL2886" s="42"/>
      <c r="AM2886" s="42"/>
      <c r="AN2886" s="42"/>
      <c r="AO2886" s="42"/>
      <c r="AP2886" s="42"/>
      <c r="AQ2886" s="42"/>
      <c r="AR2886" s="42"/>
      <c r="AS2886" s="42"/>
      <c r="AT2886" s="42"/>
      <c r="AU2886" s="41"/>
      <c r="AV2886" s="42"/>
      <c r="AZ2886" s="43"/>
      <c r="BA2886" s="43"/>
      <c r="BB2886" s="43"/>
      <c r="BC2886" s="43"/>
      <c r="BD2886" s="43"/>
    </row>
    <row r="2887" spans="2:56" s="15" customFormat="1" ht="15.75">
      <c r="B2887" s="45"/>
      <c r="C2887" s="45"/>
      <c r="D2887" s="46"/>
      <c r="E2887" s="46"/>
      <c r="K2887" s="47"/>
      <c r="AH2887" s="42"/>
      <c r="AI2887" s="42"/>
      <c r="AJ2887" s="42"/>
      <c r="AK2887" s="42"/>
      <c r="AL2887" s="42"/>
      <c r="AM2887" s="42"/>
      <c r="AN2887" s="42"/>
      <c r="AO2887" s="42"/>
      <c r="AP2887" s="42"/>
      <c r="AQ2887" s="42"/>
      <c r="AR2887" s="42"/>
      <c r="AS2887" s="42"/>
      <c r="AT2887" s="42"/>
      <c r="AU2887" s="41"/>
      <c r="AV2887" s="42"/>
      <c r="AZ2887" s="43"/>
      <c r="BA2887" s="43"/>
      <c r="BB2887" s="43"/>
      <c r="BC2887" s="43"/>
      <c r="BD2887" s="43"/>
    </row>
    <row r="2888" spans="2:56" s="15" customFormat="1" ht="15.75">
      <c r="B2888" s="45"/>
      <c r="C2888" s="45"/>
      <c r="D2888" s="46"/>
      <c r="E2888" s="46"/>
      <c r="K2888" s="47"/>
      <c r="AH2888" s="42"/>
      <c r="AI2888" s="42"/>
      <c r="AJ2888" s="42"/>
      <c r="AK2888" s="42"/>
      <c r="AL2888" s="42"/>
      <c r="AM2888" s="42"/>
      <c r="AN2888" s="42"/>
      <c r="AO2888" s="42"/>
      <c r="AP2888" s="42"/>
      <c r="AQ2888" s="42"/>
      <c r="AR2888" s="42"/>
      <c r="AS2888" s="42"/>
      <c r="AT2888" s="42"/>
      <c r="AU2888" s="41"/>
      <c r="AV2888" s="42"/>
      <c r="AZ2888" s="43"/>
      <c r="BA2888" s="43"/>
      <c r="BB2888" s="43"/>
      <c r="BC2888" s="43"/>
      <c r="BD2888" s="43"/>
    </row>
    <row r="2889" spans="2:56" s="15" customFormat="1" ht="15.75">
      <c r="B2889" s="45"/>
      <c r="C2889" s="45"/>
      <c r="D2889" s="46"/>
      <c r="E2889" s="46"/>
      <c r="K2889" s="47"/>
      <c r="AH2889" s="42"/>
      <c r="AI2889" s="42"/>
      <c r="AJ2889" s="42"/>
      <c r="AK2889" s="42"/>
      <c r="AL2889" s="42"/>
      <c r="AM2889" s="42"/>
      <c r="AN2889" s="42"/>
      <c r="AO2889" s="42"/>
      <c r="AP2889" s="42"/>
      <c r="AQ2889" s="42"/>
      <c r="AR2889" s="42"/>
      <c r="AS2889" s="42"/>
      <c r="AT2889" s="42"/>
      <c r="AU2889" s="41"/>
      <c r="AV2889" s="42"/>
      <c r="AZ2889" s="43"/>
      <c r="BA2889" s="43"/>
      <c r="BB2889" s="43"/>
      <c r="BC2889" s="43"/>
      <c r="BD2889" s="43"/>
    </row>
    <row r="2890" spans="2:56" s="15" customFormat="1" ht="15.75">
      <c r="B2890" s="45"/>
      <c r="C2890" s="45"/>
      <c r="D2890" s="46"/>
      <c r="E2890" s="46"/>
      <c r="K2890" s="47"/>
      <c r="AH2890" s="42"/>
      <c r="AI2890" s="42"/>
      <c r="AJ2890" s="42"/>
      <c r="AK2890" s="42"/>
      <c r="AL2890" s="42"/>
      <c r="AM2890" s="42"/>
      <c r="AN2890" s="42"/>
      <c r="AO2890" s="42"/>
      <c r="AP2890" s="42"/>
      <c r="AQ2890" s="42"/>
      <c r="AR2890" s="42"/>
      <c r="AS2890" s="42"/>
      <c r="AT2890" s="42"/>
      <c r="AU2890" s="41"/>
      <c r="AV2890" s="42"/>
      <c r="AZ2890" s="43"/>
      <c r="BA2890" s="43"/>
      <c r="BB2890" s="43"/>
      <c r="BC2890" s="43"/>
      <c r="BD2890" s="43"/>
    </row>
    <row r="2891" spans="2:56" s="15" customFormat="1" ht="15.75">
      <c r="B2891" s="45"/>
      <c r="C2891" s="45"/>
      <c r="D2891" s="46"/>
      <c r="E2891" s="46"/>
      <c r="K2891" s="47"/>
      <c r="AH2891" s="42"/>
      <c r="AI2891" s="42"/>
      <c r="AJ2891" s="42"/>
      <c r="AK2891" s="42"/>
      <c r="AL2891" s="42"/>
      <c r="AM2891" s="42"/>
      <c r="AN2891" s="42"/>
      <c r="AO2891" s="42"/>
      <c r="AP2891" s="42"/>
      <c r="AQ2891" s="42"/>
      <c r="AR2891" s="42"/>
      <c r="AS2891" s="42"/>
      <c r="AT2891" s="42"/>
      <c r="AU2891" s="41"/>
      <c r="AV2891" s="42"/>
      <c r="AZ2891" s="43"/>
      <c r="BA2891" s="43"/>
      <c r="BB2891" s="43"/>
      <c r="BC2891" s="43"/>
      <c r="BD2891" s="43"/>
    </row>
    <row r="2892" spans="2:56" s="15" customFormat="1" ht="15.75">
      <c r="B2892" s="45"/>
      <c r="C2892" s="45"/>
      <c r="D2892" s="46"/>
      <c r="E2892" s="46"/>
      <c r="K2892" s="47"/>
      <c r="AH2892" s="42"/>
      <c r="AI2892" s="42"/>
      <c r="AJ2892" s="42"/>
      <c r="AK2892" s="42"/>
      <c r="AL2892" s="42"/>
      <c r="AM2892" s="42"/>
      <c r="AN2892" s="42"/>
      <c r="AO2892" s="42"/>
      <c r="AP2892" s="42"/>
      <c r="AQ2892" s="42"/>
      <c r="AR2892" s="42"/>
      <c r="AS2892" s="42"/>
      <c r="AT2892" s="42"/>
      <c r="AU2892" s="41"/>
      <c r="AV2892" s="42"/>
      <c r="AZ2892" s="43"/>
      <c r="BA2892" s="43"/>
      <c r="BB2892" s="43"/>
      <c r="BC2892" s="43"/>
      <c r="BD2892" s="43"/>
    </row>
    <row r="2893" spans="2:56" s="15" customFormat="1" ht="15.75">
      <c r="B2893" s="45"/>
      <c r="C2893" s="45"/>
      <c r="D2893" s="46"/>
      <c r="E2893" s="46"/>
      <c r="K2893" s="47"/>
      <c r="AH2893" s="42"/>
      <c r="AI2893" s="42"/>
      <c r="AJ2893" s="42"/>
      <c r="AK2893" s="42"/>
      <c r="AL2893" s="42"/>
      <c r="AM2893" s="42"/>
      <c r="AN2893" s="42"/>
      <c r="AO2893" s="42"/>
      <c r="AP2893" s="42"/>
      <c r="AQ2893" s="42"/>
      <c r="AR2893" s="42"/>
      <c r="AS2893" s="42"/>
      <c r="AT2893" s="42"/>
      <c r="AU2893" s="41"/>
      <c r="AV2893" s="42"/>
      <c r="AZ2893" s="43"/>
      <c r="BA2893" s="43"/>
      <c r="BB2893" s="43"/>
      <c r="BC2893" s="43"/>
      <c r="BD2893" s="43"/>
    </row>
    <row r="2894" spans="2:56" s="15" customFormat="1" ht="15.75">
      <c r="B2894" s="45"/>
      <c r="C2894" s="45"/>
      <c r="D2894" s="46"/>
      <c r="E2894" s="46"/>
      <c r="K2894" s="47"/>
      <c r="AH2894" s="42"/>
      <c r="AI2894" s="42"/>
      <c r="AJ2894" s="42"/>
      <c r="AK2894" s="42"/>
      <c r="AL2894" s="42"/>
      <c r="AM2894" s="42"/>
      <c r="AN2894" s="42"/>
      <c r="AO2894" s="42"/>
      <c r="AP2894" s="42"/>
      <c r="AQ2894" s="42"/>
      <c r="AR2894" s="42"/>
      <c r="AS2894" s="42"/>
      <c r="AT2894" s="42"/>
      <c r="AU2894" s="41"/>
      <c r="AV2894" s="42"/>
      <c r="AZ2894" s="43"/>
      <c r="BA2894" s="43"/>
      <c r="BB2894" s="43"/>
      <c r="BC2894" s="43"/>
      <c r="BD2894" s="43"/>
    </row>
    <row r="2895" spans="2:56" s="15" customFormat="1" ht="15.75">
      <c r="B2895" s="45"/>
      <c r="C2895" s="45"/>
      <c r="D2895" s="46"/>
      <c r="E2895" s="46"/>
      <c r="K2895" s="47"/>
      <c r="AH2895" s="42"/>
      <c r="AI2895" s="42"/>
      <c r="AJ2895" s="42"/>
      <c r="AK2895" s="42"/>
      <c r="AL2895" s="42"/>
      <c r="AM2895" s="42"/>
      <c r="AN2895" s="42"/>
      <c r="AO2895" s="42"/>
      <c r="AP2895" s="42"/>
      <c r="AQ2895" s="42"/>
      <c r="AR2895" s="42"/>
      <c r="AS2895" s="42"/>
      <c r="AT2895" s="42"/>
      <c r="AU2895" s="41"/>
      <c r="AV2895" s="42"/>
      <c r="AZ2895" s="43"/>
      <c r="BA2895" s="43"/>
      <c r="BB2895" s="43"/>
      <c r="BC2895" s="43"/>
      <c r="BD2895" s="43"/>
    </row>
    <row r="2896" spans="2:56" s="15" customFormat="1" ht="15.75">
      <c r="B2896" s="45"/>
      <c r="C2896" s="45"/>
      <c r="D2896" s="46"/>
      <c r="E2896" s="46"/>
      <c r="K2896" s="47"/>
      <c r="AH2896" s="42"/>
      <c r="AI2896" s="42"/>
      <c r="AJ2896" s="42"/>
      <c r="AK2896" s="42"/>
      <c r="AL2896" s="42"/>
      <c r="AM2896" s="42"/>
      <c r="AN2896" s="42"/>
      <c r="AO2896" s="42"/>
      <c r="AP2896" s="42"/>
      <c r="AQ2896" s="42"/>
      <c r="AR2896" s="42"/>
      <c r="AS2896" s="42"/>
      <c r="AT2896" s="42"/>
      <c r="AU2896" s="41"/>
      <c r="AV2896" s="42"/>
      <c r="AZ2896" s="43"/>
      <c r="BA2896" s="43"/>
      <c r="BB2896" s="43"/>
      <c r="BC2896" s="43"/>
      <c r="BD2896" s="43"/>
    </row>
    <row r="2897" spans="2:56" s="15" customFormat="1" ht="15.75">
      <c r="B2897" s="45"/>
      <c r="C2897" s="45"/>
      <c r="D2897" s="46"/>
      <c r="E2897" s="46"/>
      <c r="K2897" s="47"/>
      <c r="AH2897" s="42"/>
      <c r="AI2897" s="42"/>
      <c r="AJ2897" s="42"/>
      <c r="AK2897" s="42"/>
      <c r="AL2897" s="42"/>
      <c r="AM2897" s="42"/>
      <c r="AN2897" s="42"/>
      <c r="AO2897" s="42"/>
      <c r="AP2897" s="42"/>
      <c r="AQ2897" s="42"/>
      <c r="AR2897" s="42"/>
      <c r="AS2897" s="42"/>
      <c r="AT2897" s="42"/>
      <c r="AU2897" s="41"/>
      <c r="AV2897" s="42"/>
      <c r="AZ2897" s="43"/>
      <c r="BA2897" s="43"/>
      <c r="BB2897" s="43"/>
      <c r="BC2897" s="43"/>
      <c r="BD2897" s="43"/>
    </row>
    <row r="2898" spans="2:56" s="15" customFormat="1" ht="15.75">
      <c r="B2898" s="45"/>
      <c r="C2898" s="45"/>
      <c r="D2898" s="46"/>
      <c r="E2898" s="46"/>
      <c r="K2898" s="47"/>
      <c r="AH2898" s="42"/>
      <c r="AI2898" s="42"/>
      <c r="AJ2898" s="42"/>
      <c r="AK2898" s="42"/>
      <c r="AL2898" s="42"/>
      <c r="AM2898" s="42"/>
      <c r="AN2898" s="42"/>
      <c r="AO2898" s="42"/>
      <c r="AP2898" s="42"/>
      <c r="AQ2898" s="42"/>
      <c r="AR2898" s="42"/>
      <c r="AS2898" s="42"/>
      <c r="AT2898" s="42"/>
      <c r="AU2898" s="41"/>
      <c r="AV2898" s="42"/>
      <c r="AZ2898" s="43"/>
      <c r="BA2898" s="43"/>
      <c r="BB2898" s="43"/>
      <c r="BC2898" s="43"/>
      <c r="BD2898" s="43"/>
    </row>
    <row r="2899" spans="2:56" s="15" customFormat="1" ht="15.75">
      <c r="B2899" s="45"/>
      <c r="C2899" s="45"/>
      <c r="D2899" s="46"/>
      <c r="E2899" s="46"/>
      <c r="K2899" s="47"/>
      <c r="AH2899" s="42"/>
      <c r="AI2899" s="42"/>
      <c r="AJ2899" s="42"/>
      <c r="AK2899" s="42"/>
      <c r="AL2899" s="42"/>
      <c r="AM2899" s="42"/>
      <c r="AN2899" s="42"/>
      <c r="AO2899" s="42"/>
      <c r="AP2899" s="42"/>
      <c r="AQ2899" s="42"/>
      <c r="AR2899" s="42"/>
      <c r="AS2899" s="42"/>
      <c r="AT2899" s="42"/>
      <c r="AU2899" s="41"/>
      <c r="AV2899" s="42"/>
      <c r="AZ2899" s="43"/>
      <c r="BA2899" s="43"/>
      <c r="BB2899" s="43"/>
      <c r="BC2899" s="43"/>
      <c r="BD2899" s="43"/>
    </row>
    <row r="2900" spans="2:56" s="15" customFormat="1" ht="15.75">
      <c r="B2900" s="45"/>
      <c r="C2900" s="45"/>
      <c r="D2900" s="46"/>
      <c r="E2900" s="46"/>
      <c r="K2900" s="47"/>
      <c r="AH2900" s="42"/>
      <c r="AI2900" s="42"/>
      <c r="AJ2900" s="42"/>
      <c r="AK2900" s="42"/>
      <c r="AL2900" s="42"/>
      <c r="AM2900" s="42"/>
      <c r="AN2900" s="42"/>
      <c r="AO2900" s="42"/>
      <c r="AP2900" s="42"/>
      <c r="AQ2900" s="42"/>
      <c r="AR2900" s="42"/>
      <c r="AS2900" s="42"/>
      <c r="AT2900" s="42"/>
      <c r="AU2900" s="41"/>
      <c r="AV2900" s="42"/>
      <c r="AZ2900" s="43"/>
      <c r="BA2900" s="43"/>
      <c r="BB2900" s="43"/>
      <c r="BC2900" s="43"/>
      <c r="BD2900" s="43"/>
    </row>
    <row r="2901" spans="2:56" s="15" customFormat="1" ht="15.75">
      <c r="B2901" s="45"/>
      <c r="C2901" s="45"/>
      <c r="D2901" s="46"/>
      <c r="E2901" s="46"/>
      <c r="K2901" s="47"/>
      <c r="AH2901" s="42"/>
      <c r="AI2901" s="42"/>
      <c r="AJ2901" s="42"/>
      <c r="AK2901" s="42"/>
      <c r="AL2901" s="42"/>
      <c r="AM2901" s="42"/>
      <c r="AN2901" s="42"/>
      <c r="AO2901" s="42"/>
      <c r="AP2901" s="42"/>
      <c r="AQ2901" s="42"/>
      <c r="AR2901" s="42"/>
      <c r="AS2901" s="42"/>
      <c r="AT2901" s="42"/>
      <c r="AU2901" s="41"/>
      <c r="AV2901" s="42"/>
      <c r="AZ2901" s="43"/>
      <c r="BA2901" s="43"/>
      <c r="BB2901" s="43"/>
      <c r="BC2901" s="43"/>
      <c r="BD2901" s="43"/>
    </row>
    <row r="2902" spans="2:56" s="15" customFormat="1" ht="15.75">
      <c r="B2902" s="45"/>
      <c r="C2902" s="45"/>
      <c r="D2902" s="46"/>
      <c r="E2902" s="46"/>
      <c r="K2902" s="47"/>
      <c r="AH2902" s="42"/>
      <c r="AI2902" s="42"/>
      <c r="AJ2902" s="42"/>
      <c r="AK2902" s="42"/>
      <c r="AL2902" s="42"/>
      <c r="AM2902" s="42"/>
      <c r="AN2902" s="42"/>
      <c r="AO2902" s="42"/>
      <c r="AP2902" s="42"/>
      <c r="AQ2902" s="42"/>
      <c r="AR2902" s="42"/>
      <c r="AS2902" s="42"/>
      <c r="AT2902" s="42"/>
      <c r="AU2902" s="41"/>
      <c r="AV2902" s="42"/>
      <c r="AZ2902" s="43"/>
      <c r="BA2902" s="43"/>
      <c r="BB2902" s="43"/>
      <c r="BC2902" s="43"/>
      <c r="BD2902" s="43"/>
    </row>
    <row r="2903" spans="2:56" s="15" customFormat="1" ht="15.75">
      <c r="B2903" s="45"/>
      <c r="C2903" s="45"/>
      <c r="D2903" s="46"/>
      <c r="E2903" s="46"/>
      <c r="K2903" s="47"/>
      <c r="AH2903" s="42"/>
      <c r="AI2903" s="42"/>
      <c r="AJ2903" s="42"/>
      <c r="AK2903" s="42"/>
      <c r="AL2903" s="42"/>
      <c r="AM2903" s="42"/>
      <c r="AN2903" s="42"/>
      <c r="AO2903" s="42"/>
      <c r="AP2903" s="42"/>
      <c r="AQ2903" s="42"/>
      <c r="AR2903" s="42"/>
      <c r="AS2903" s="42"/>
      <c r="AT2903" s="42"/>
      <c r="AU2903" s="41"/>
      <c r="AV2903" s="42"/>
      <c r="AZ2903" s="43"/>
      <c r="BA2903" s="43"/>
      <c r="BB2903" s="43"/>
      <c r="BC2903" s="43"/>
      <c r="BD2903" s="43"/>
    </row>
    <row r="2904" spans="2:56" s="15" customFormat="1" ht="15.75">
      <c r="B2904" s="45"/>
      <c r="C2904" s="45"/>
      <c r="D2904" s="46"/>
      <c r="E2904" s="46"/>
      <c r="K2904" s="47"/>
      <c r="AH2904" s="42"/>
      <c r="AI2904" s="42"/>
      <c r="AJ2904" s="42"/>
      <c r="AK2904" s="42"/>
      <c r="AL2904" s="42"/>
      <c r="AM2904" s="42"/>
      <c r="AN2904" s="42"/>
      <c r="AO2904" s="42"/>
      <c r="AP2904" s="42"/>
      <c r="AQ2904" s="42"/>
      <c r="AR2904" s="42"/>
      <c r="AS2904" s="42"/>
      <c r="AT2904" s="42"/>
      <c r="AU2904" s="41"/>
      <c r="AV2904" s="42"/>
      <c r="AZ2904" s="43"/>
      <c r="BA2904" s="43"/>
      <c r="BB2904" s="43"/>
      <c r="BC2904" s="43"/>
      <c r="BD2904" s="43"/>
    </row>
    <row r="2905" spans="2:56" s="15" customFormat="1" ht="15.75">
      <c r="B2905" s="45"/>
      <c r="C2905" s="45"/>
      <c r="D2905" s="46"/>
      <c r="E2905" s="46"/>
      <c r="K2905" s="47"/>
      <c r="AH2905" s="42"/>
      <c r="AI2905" s="42"/>
      <c r="AJ2905" s="42"/>
      <c r="AK2905" s="42"/>
      <c r="AL2905" s="42"/>
      <c r="AM2905" s="42"/>
      <c r="AN2905" s="42"/>
      <c r="AO2905" s="42"/>
      <c r="AP2905" s="42"/>
      <c r="AQ2905" s="42"/>
      <c r="AR2905" s="42"/>
      <c r="AS2905" s="42"/>
      <c r="AT2905" s="42"/>
      <c r="AU2905" s="41"/>
      <c r="AV2905" s="42"/>
      <c r="AZ2905" s="43"/>
      <c r="BA2905" s="43"/>
      <c r="BB2905" s="43"/>
      <c r="BC2905" s="43"/>
      <c r="BD2905" s="43"/>
    </row>
    <row r="2906" spans="2:56" s="15" customFormat="1" ht="15.75">
      <c r="B2906" s="45"/>
      <c r="C2906" s="45"/>
      <c r="D2906" s="46"/>
      <c r="E2906" s="46"/>
      <c r="K2906" s="47"/>
      <c r="AH2906" s="42"/>
      <c r="AI2906" s="42"/>
      <c r="AJ2906" s="42"/>
      <c r="AK2906" s="42"/>
      <c r="AL2906" s="42"/>
      <c r="AM2906" s="42"/>
      <c r="AN2906" s="42"/>
      <c r="AO2906" s="42"/>
      <c r="AP2906" s="42"/>
      <c r="AQ2906" s="42"/>
      <c r="AR2906" s="42"/>
      <c r="AS2906" s="42"/>
      <c r="AT2906" s="42"/>
      <c r="AU2906" s="41"/>
      <c r="AV2906" s="42"/>
      <c r="AZ2906" s="43"/>
      <c r="BA2906" s="43"/>
      <c r="BB2906" s="43"/>
      <c r="BC2906" s="43"/>
      <c r="BD2906" s="43"/>
    </row>
    <row r="2907" spans="2:56" s="15" customFormat="1" ht="15.75">
      <c r="B2907" s="45"/>
      <c r="C2907" s="45"/>
      <c r="D2907" s="46"/>
      <c r="E2907" s="46"/>
      <c r="K2907" s="47"/>
      <c r="AH2907" s="42"/>
      <c r="AI2907" s="42"/>
      <c r="AJ2907" s="42"/>
      <c r="AK2907" s="42"/>
      <c r="AL2907" s="42"/>
      <c r="AM2907" s="42"/>
      <c r="AN2907" s="42"/>
      <c r="AO2907" s="42"/>
      <c r="AP2907" s="42"/>
      <c r="AQ2907" s="42"/>
      <c r="AR2907" s="42"/>
      <c r="AS2907" s="42"/>
      <c r="AT2907" s="42"/>
      <c r="AU2907" s="41"/>
      <c r="AV2907" s="42"/>
      <c r="AZ2907" s="43"/>
      <c r="BA2907" s="43"/>
      <c r="BB2907" s="43"/>
      <c r="BC2907" s="43"/>
      <c r="BD2907" s="43"/>
    </row>
    <row r="2908" spans="2:56" s="15" customFormat="1" ht="15.75">
      <c r="B2908" s="45"/>
      <c r="C2908" s="45"/>
      <c r="D2908" s="46"/>
      <c r="E2908" s="46"/>
      <c r="K2908" s="47"/>
      <c r="AH2908" s="42"/>
      <c r="AI2908" s="42"/>
      <c r="AJ2908" s="42"/>
      <c r="AK2908" s="42"/>
      <c r="AL2908" s="42"/>
      <c r="AM2908" s="42"/>
      <c r="AN2908" s="42"/>
      <c r="AO2908" s="42"/>
      <c r="AP2908" s="42"/>
      <c r="AQ2908" s="42"/>
      <c r="AR2908" s="42"/>
      <c r="AS2908" s="42"/>
      <c r="AT2908" s="42"/>
      <c r="AU2908" s="41"/>
      <c r="AV2908" s="42"/>
      <c r="AZ2908" s="43"/>
      <c r="BA2908" s="43"/>
      <c r="BB2908" s="43"/>
      <c r="BC2908" s="43"/>
      <c r="BD2908" s="43"/>
    </row>
    <row r="2909" spans="2:56" s="15" customFormat="1" ht="15.75">
      <c r="B2909" s="45"/>
      <c r="C2909" s="45"/>
      <c r="D2909" s="46"/>
      <c r="E2909" s="46"/>
      <c r="K2909" s="47"/>
      <c r="AH2909" s="42"/>
      <c r="AI2909" s="42"/>
      <c r="AJ2909" s="42"/>
      <c r="AK2909" s="42"/>
      <c r="AL2909" s="42"/>
      <c r="AM2909" s="42"/>
      <c r="AN2909" s="42"/>
      <c r="AO2909" s="42"/>
      <c r="AP2909" s="42"/>
      <c r="AQ2909" s="42"/>
      <c r="AR2909" s="42"/>
      <c r="AS2909" s="42"/>
      <c r="AT2909" s="42"/>
      <c r="AU2909" s="41"/>
      <c r="AV2909" s="42"/>
      <c r="AZ2909" s="43"/>
      <c r="BA2909" s="43"/>
      <c r="BB2909" s="43"/>
      <c r="BC2909" s="43"/>
      <c r="BD2909" s="43"/>
    </row>
    <row r="2910" spans="2:56" s="15" customFormat="1" ht="15.75">
      <c r="B2910" s="45"/>
      <c r="C2910" s="45"/>
      <c r="D2910" s="46"/>
      <c r="E2910" s="46"/>
      <c r="K2910" s="47"/>
      <c r="AH2910" s="42"/>
      <c r="AI2910" s="42"/>
      <c r="AJ2910" s="42"/>
      <c r="AK2910" s="42"/>
      <c r="AL2910" s="42"/>
      <c r="AM2910" s="42"/>
      <c r="AN2910" s="42"/>
      <c r="AO2910" s="42"/>
      <c r="AP2910" s="42"/>
      <c r="AQ2910" s="42"/>
      <c r="AR2910" s="42"/>
      <c r="AS2910" s="42"/>
      <c r="AT2910" s="42"/>
      <c r="AU2910" s="41"/>
      <c r="AV2910" s="42"/>
      <c r="AZ2910" s="43"/>
      <c r="BA2910" s="43"/>
      <c r="BB2910" s="43"/>
      <c r="BC2910" s="43"/>
      <c r="BD2910" s="43"/>
    </row>
    <row r="2911" spans="2:56" s="15" customFormat="1" ht="15.75">
      <c r="B2911" s="45"/>
      <c r="C2911" s="45"/>
      <c r="D2911" s="46"/>
      <c r="E2911" s="46"/>
      <c r="K2911" s="47"/>
      <c r="AH2911" s="42"/>
      <c r="AI2911" s="42"/>
      <c r="AJ2911" s="42"/>
      <c r="AK2911" s="42"/>
      <c r="AL2911" s="42"/>
      <c r="AM2911" s="42"/>
      <c r="AN2911" s="42"/>
      <c r="AO2911" s="42"/>
      <c r="AP2911" s="42"/>
      <c r="AQ2911" s="42"/>
      <c r="AR2911" s="42"/>
      <c r="AS2911" s="42"/>
      <c r="AT2911" s="42"/>
      <c r="AU2911" s="41"/>
      <c r="AV2911" s="42"/>
      <c r="AZ2911" s="43"/>
      <c r="BA2911" s="43"/>
      <c r="BB2911" s="43"/>
      <c r="BC2911" s="43"/>
      <c r="BD2911" s="43"/>
    </row>
    <row r="2912" spans="2:56" s="15" customFormat="1" ht="15.75">
      <c r="B2912" s="45"/>
      <c r="C2912" s="45"/>
      <c r="D2912" s="46"/>
      <c r="E2912" s="46"/>
      <c r="K2912" s="47"/>
      <c r="AH2912" s="42"/>
      <c r="AI2912" s="42"/>
      <c r="AJ2912" s="42"/>
      <c r="AK2912" s="42"/>
      <c r="AL2912" s="42"/>
      <c r="AM2912" s="42"/>
      <c r="AN2912" s="42"/>
      <c r="AO2912" s="42"/>
      <c r="AP2912" s="42"/>
      <c r="AQ2912" s="42"/>
      <c r="AR2912" s="42"/>
      <c r="AS2912" s="42"/>
      <c r="AT2912" s="42"/>
      <c r="AU2912" s="41"/>
      <c r="AV2912" s="42"/>
      <c r="AZ2912" s="43"/>
      <c r="BA2912" s="43"/>
      <c r="BB2912" s="43"/>
      <c r="BC2912" s="43"/>
      <c r="BD2912" s="43"/>
    </row>
    <row r="2913" spans="2:56" s="15" customFormat="1" ht="15.75">
      <c r="B2913" s="45"/>
      <c r="C2913" s="45"/>
      <c r="D2913" s="46"/>
      <c r="E2913" s="46"/>
      <c r="K2913" s="47"/>
      <c r="AH2913" s="42"/>
      <c r="AI2913" s="42"/>
      <c r="AJ2913" s="42"/>
      <c r="AK2913" s="42"/>
      <c r="AL2913" s="42"/>
      <c r="AM2913" s="42"/>
      <c r="AN2913" s="42"/>
      <c r="AO2913" s="42"/>
      <c r="AP2913" s="42"/>
      <c r="AQ2913" s="42"/>
      <c r="AR2913" s="42"/>
      <c r="AS2913" s="42"/>
      <c r="AT2913" s="42"/>
      <c r="AU2913" s="41"/>
      <c r="AV2913" s="42"/>
      <c r="AZ2913" s="43"/>
      <c r="BA2913" s="43"/>
      <c r="BB2913" s="43"/>
      <c r="BC2913" s="43"/>
      <c r="BD2913" s="43"/>
    </row>
    <row r="2914" spans="2:56" s="15" customFormat="1" ht="15.75">
      <c r="B2914" s="45"/>
      <c r="C2914" s="45"/>
      <c r="D2914" s="46"/>
      <c r="E2914" s="46"/>
      <c r="K2914" s="47"/>
      <c r="AH2914" s="42"/>
      <c r="AI2914" s="42"/>
      <c r="AJ2914" s="42"/>
      <c r="AK2914" s="42"/>
      <c r="AL2914" s="42"/>
      <c r="AM2914" s="42"/>
      <c r="AN2914" s="42"/>
      <c r="AO2914" s="42"/>
      <c r="AP2914" s="42"/>
      <c r="AQ2914" s="42"/>
      <c r="AR2914" s="42"/>
      <c r="AS2914" s="42"/>
      <c r="AT2914" s="42"/>
      <c r="AU2914" s="41"/>
      <c r="AV2914" s="42"/>
      <c r="AZ2914" s="43"/>
      <c r="BA2914" s="43"/>
      <c r="BB2914" s="43"/>
      <c r="BC2914" s="43"/>
      <c r="BD2914" s="43"/>
    </row>
    <row r="2915" spans="2:56" s="15" customFormat="1" ht="15.75">
      <c r="B2915" s="45"/>
      <c r="C2915" s="45"/>
      <c r="D2915" s="46"/>
      <c r="E2915" s="46"/>
      <c r="K2915" s="47"/>
      <c r="AH2915" s="42"/>
      <c r="AI2915" s="42"/>
      <c r="AJ2915" s="42"/>
      <c r="AK2915" s="42"/>
      <c r="AL2915" s="42"/>
      <c r="AM2915" s="42"/>
      <c r="AN2915" s="42"/>
      <c r="AO2915" s="42"/>
      <c r="AP2915" s="42"/>
      <c r="AQ2915" s="42"/>
      <c r="AR2915" s="42"/>
      <c r="AS2915" s="42"/>
      <c r="AT2915" s="42"/>
      <c r="AU2915" s="41"/>
      <c r="AV2915" s="42"/>
      <c r="AZ2915" s="43"/>
      <c r="BA2915" s="43"/>
      <c r="BB2915" s="43"/>
      <c r="BC2915" s="43"/>
      <c r="BD2915" s="43"/>
    </row>
    <row r="2916" spans="2:56" s="15" customFormat="1" ht="15.75">
      <c r="B2916" s="45"/>
      <c r="C2916" s="45"/>
      <c r="D2916" s="46"/>
      <c r="E2916" s="46"/>
      <c r="K2916" s="47"/>
      <c r="AH2916" s="42"/>
      <c r="AI2916" s="42"/>
      <c r="AJ2916" s="42"/>
      <c r="AK2916" s="42"/>
      <c r="AL2916" s="42"/>
      <c r="AM2916" s="42"/>
      <c r="AN2916" s="42"/>
      <c r="AO2916" s="42"/>
      <c r="AP2916" s="42"/>
      <c r="AQ2916" s="42"/>
      <c r="AR2916" s="42"/>
      <c r="AS2916" s="42"/>
      <c r="AT2916" s="42"/>
      <c r="AU2916" s="41"/>
      <c r="AV2916" s="42"/>
      <c r="AZ2916" s="43"/>
      <c r="BA2916" s="43"/>
      <c r="BB2916" s="43"/>
      <c r="BC2916" s="43"/>
      <c r="BD2916" s="43"/>
    </row>
    <row r="2917" spans="2:56" s="15" customFormat="1" ht="15.75">
      <c r="B2917" s="45"/>
      <c r="C2917" s="45"/>
      <c r="D2917" s="46"/>
      <c r="E2917" s="46"/>
      <c r="K2917" s="47"/>
      <c r="AH2917" s="42"/>
      <c r="AI2917" s="42"/>
      <c r="AJ2917" s="42"/>
      <c r="AK2917" s="42"/>
      <c r="AL2917" s="42"/>
      <c r="AM2917" s="42"/>
      <c r="AN2917" s="42"/>
      <c r="AO2917" s="42"/>
      <c r="AP2917" s="42"/>
      <c r="AQ2917" s="42"/>
      <c r="AR2917" s="42"/>
      <c r="AS2917" s="42"/>
      <c r="AT2917" s="42"/>
      <c r="AU2917" s="41"/>
      <c r="AV2917" s="42"/>
      <c r="AZ2917" s="43"/>
      <c r="BA2917" s="43"/>
      <c r="BB2917" s="43"/>
      <c r="BC2917" s="43"/>
      <c r="BD2917" s="43"/>
    </row>
    <row r="2918" spans="2:56" s="15" customFormat="1" ht="15.75">
      <c r="B2918" s="45"/>
      <c r="C2918" s="45"/>
      <c r="D2918" s="46"/>
      <c r="E2918" s="46"/>
      <c r="K2918" s="47"/>
      <c r="AH2918" s="42"/>
      <c r="AI2918" s="42"/>
      <c r="AJ2918" s="42"/>
      <c r="AK2918" s="42"/>
      <c r="AL2918" s="42"/>
      <c r="AM2918" s="42"/>
      <c r="AN2918" s="42"/>
      <c r="AO2918" s="42"/>
      <c r="AP2918" s="42"/>
      <c r="AQ2918" s="42"/>
      <c r="AR2918" s="42"/>
      <c r="AS2918" s="42"/>
      <c r="AT2918" s="42"/>
      <c r="AU2918" s="41"/>
      <c r="AV2918" s="42"/>
      <c r="AZ2918" s="43"/>
      <c r="BA2918" s="43"/>
      <c r="BB2918" s="43"/>
      <c r="BC2918" s="43"/>
      <c r="BD2918" s="43"/>
    </row>
    <row r="2919" spans="2:56" s="15" customFormat="1" ht="15.75">
      <c r="B2919" s="45"/>
      <c r="C2919" s="45"/>
      <c r="D2919" s="46"/>
      <c r="E2919" s="46"/>
      <c r="K2919" s="47"/>
      <c r="AH2919" s="42"/>
      <c r="AI2919" s="42"/>
      <c r="AJ2919" s="42"/>
      <c r="AK2919" s="42"/>
      <c r="AL2919" s="42"/>
      <c r="AM2919" s="42"/>
      <c r="AN2919" s="42"/>
      <c r="AO2919" s="42"/>
      <c r="AP2919" s="42"/>
      <c r="AQ2919" s="42"/>
      <c r="AR2919" s="42"/>
      <c r="AS2919" s="42"/>
      <c r="AT2919" s="42"/>
      <c r="AU2919" s="41"/>
      <c r="AV2919" s="42"/>
      <c r="AZ2919" s="43"/>
      <c r="BA2919" s="43"/>
      <c r="BB2919" s="43"/>
      <c r="BC2919" s="43"/>
      <c r="BD2919" s="43"/>
    </row>
    <row r="2920" spans="2:56" s="15" customFormat="1" ht="15.75">
      <c r="B2920" s="45"/>
      <c r="C2920" s="45"/>
      <c r="D2920" s="46"/>
      <c r="E2920" s="46"/>
      <c r="K2920" s="47"/>
      <c r="AH2920" s="42"/>
      <c r="AI2920" s="42"/>
      <c r="AJ2920" s="42"/>
      <c r="AK2920" s="42"/>
      <c r="AL2920" s="42"/>
      <c r="AM2920" s="42"/>
      <c r="AN2920" s="42"/>
      <c r="AO2920" s="42"/>
      <c r="AP2920" s="42"/>
      <c r="AQ2920" s="42"/>
      <c r="AR2920" s="42"/>
      <c r="AS2920" s="42"/>
      <c r="AT2920" s="42"/>
      <c r="AU2920" s="41"/>
      <c r="AV2920" s="42"/>
      <c r="AZ2920" s="43"/>
      <c r="BA2920" s="43"/>
      <c r="BB2920" s="43"/>
      <c r="BC2920" s="43"/>
      <c r="BD2920" s="43"/>
    </row>
    <row r="2921" spans="2:56" s="15" customFormat="1" ht="15.75">
      <c r="B2921" s="45"/>
      <c r="C2921" s="45"/>
      <c r="D2921" s="46"/>
      <c r="E2921" s="46"/>
      <c r="K2921" s="47"/>
      <c r="AH2921" s="42"/>
      <c r="AI2921" s="42"/>
      <c r="AJ2921" s="42"/>
      <c r="AK2921" s="42"/>
      <c r="AL2921" s="42"/>
      <c r="AM2921" s="42"/>
      <c r="AN2921" s="42"/>
      <c r="AO2921" s="42"/>
      <c r="AP2921" s="42"/>
      <c r="AQ2921" s="42"/>
      <c r="AR2921" s="42"/>
      <c r="AS2921" s="42"/>
      <c r="AT2921" s="42"/>
      <c r="AU2921" s="41"/>
      <c r="AV2921" s="42"/>
      <c r="AZ2921" s="43"/>
      <c r="BA2921" s="43"/>
      <c r="BB2921" s="43"/>
      <c r="BC2921" s="43"/>
      <c r="BD2921" s="43"/>
    </row>
    <row r="2922" spans="2:56" s="15" customFormat="1" ht="15.75">
      <c r="B2922" s="45"/>
      <c r="C2922" s="45"/>
      <c r="D2922" s="46"/>
      <c r="E2922" s="46"/>
      <c r="K2922" s="47"/>
      <c r="AH2922" s="42"/>
      <c r="AI2922" s="42"/>
      <c r="AJ2922" s="42"/>
      <c r="AK2922" s="42"/>
      <c r="AL2922" s="42"/>
      <c r="AM2922" s="42"/>
      <c r="AN2922" s="42"/>
      <c r="AO2922" s="42"/>
      <c r="AP2922" s="42"/>
      <c r="AQ2922" s="42"/>
      <c r="AR2922" s="42"/>
      <c r="AS2922" s="42"/>
      <c r="AT2922" s="42"/>
      <c r="AU2922" s="41"/>
      <c r="AV2922" s="42"/>
      <c r="AZ2922" s="43"/>
      <c r="BA2922" s="43"/>
      <c r="BB2922" s="43"/>
      <c r="BC2922" s="43"/>
      <c r="BD2922" s="43"/>
    </row>
    <row r="2923" spans="2:56" s="15" customFormat="1" ht="15.75">
      <c r="B2923" s="45"/>
      <c r="C2923" s="45"/>
      <c r="D2923" s="46"/>
      <c r="E2923" s="46"/>
      <c r="K2923" s="47"/>
      <c r="AH2923" s="42"/>
      <c r="AI2923" s="42"/>
      <c r="AJ2923" s="42"/>
      <c r="AK2923" s="42"/>
      <c r="AL2923" s="42"/>
      <c r="AM2923" s="42"/>
      <c r="AN2923" s="42"/>
      <c r="AO2923" s="42"/>
      <c r="AP2923" s="42"/>
      <c r="AQ2923" s="42"/>
      <c r="AR2923" s="42"/>
      <c r="AS2923" s="42"/>
      <c r="AT2923" s="42"/>
      <c r="AU2923" s="41"/>
      <c r="AV2923" s="42"/>
      <c r="AZ2923" s="43"/>
      <c r="BA2923" s="43"/>
      <c r="BB2923" s="43"/>
      <c r="BC2923" s="43"/>
      <c r="BD2923" s="43"/>
    </row>
    <row r="2924" spans="2:56" s="15" customFormat="1" ht="15.75">
      <c r="B2924" s="45"/>
      <c r="C2924" s="45"/>
      <c r="D2924" s="46"/>
      <c r="E2924" s="46"/>
      <c r="K2924" s="47"/>
      <c r="AH2924" s="42"/>
      <c r="AI2924" s="42"/>
      <c r="AJ2924" s="42"/>
      <c r="AK2924" s="42"/>
      <c r="AL2924" s="42"/>
      <c r="AM2924" s="42"/>
      <c r="AN2924" s="42"/>
      <c r="AO2924" s="42"/>
      <c r="AP2924" s="42"/>
      <c r="AQ2924" s="42"/>
      <c r="AR2924" s="42"/>
      <c r="AS2924" s="42"/>
      <c r="AT2924" s="42"/>
      <c r="AU2924" s="41"/>
      <c r="AV2924" s="42"/>
      <c r="AZ2924" s="43"/>
      <c r="BA2924" s="43"/>
      <c r="BB2924" s="43"/>
      <c r="BC2924" s="43"/>
      <c r="BD2924" s="43"/>
    </row>
    <row r="2925" spans="2:56" s="15" customFormat="1" ht="15.75">
      <c r="B2925" s="45"/>
      <c r="C2925" s="45"/>
      <c r="D2925" s="46"/>
      <c r="E2925" s="46"/>
      <c r="K2925" s="47"/>
      <c r="AH2925" s="42"/>
      <c r="AI2925" s="42"/>
      <c r="AJ2925" s="42"/>
      <c r="AK2925" s="42"/>
      <c r="AL2925" s="42"/>
      <c r="AM2925" s="42"/>
      <c r="AN2925" s="42"/>
      <c r="AO2925" s="42"/>
      <c r="AP2925" s="42"/>
      <c r="AQ2925" s="42"/>
      <c r="AR2925" s="42"/>
      <c r="AS2925" s="42"/>
      <c r="AT2925" s="42"/>
      <c r="AU2925" s="41"/>
      <c r="AV2925" s="42"/>
      <c r="AZ2925" s="43"/>
      <c r="BA2925" s="43"/>
      <c r="BB2925" s="43"/>
      <c r="BC2925" s="43"/>
      <c r="BD2925" s="43"/>
    </row>
    <row r="2926" spans="2:56" s="15" customFormat="1" ht="15.75">
      <c r="B2926" s="45"/>
      <c r="C2926" s="45"/>
      <c r="D2926" s="46"/>
      <c r="E2926" s="46"/>
      <c r="K2926" s="47"/>
      <c r="AH2926" s="42"/>
      <c r="AI2926" s="42"/>
      <c r="AJ2926" s="42"/>
      <c r="AK2926" s="42"/>
      <c r="AL2926" s="42"/>
      <c r="AM2926" s="42"/>
      <c r="AN2926" s="42"/>
      <c r="AO2926" s="42"/>
      <c r="AP2926" s="42"/>
      <c r="AQ2926" s="42"/>
      <c r="AR2926" s="42"/>
      <c r="AS2926" s="42"/>
      <c r="AT2926" s="42"/>
      <c r="AU2926" s="41"/>
      <c r="AV2926" s="42"/>
      <c r="AZ2926" s="43"/>
      <c r="BA2926" s="43"/>
      <c r="BB2926" s="43"/>
      <c r="BC2926" s="43"/>
      <c r="BD2926" s="43"/>
    </row>
    <row r="2927" spans="2:56" s="15" customFormat="1" ht="15.75">
      <c r="B2927" s="45"/>
      <c r="C2927" s="45"/>
      <c r="D2927" s="46"/>
      <c r="E2927" s="46"/>
      <c r="K2927" s="47"/>
      <c r="AH2927" s="42"/>
      <c r="AI2927" s="42"/>
      <c r="AJ2927" s="42"/>
      <c r="AK2927" s="42"/>
      <c r="AL2927" s="42"/>
      <c r="AM2927" s="42"/>
      <c r="AN2927" s="42"/>
      <c r="AO2927" s="42"/>
      <c r="AP2927" s="42"/>
      <c r="AQ2927" s="42"/>
      <c r="AR2927" s="42"/>
      <c r="AS2927" s="42"/>
      <c r="AT2927" s="42"/>
      <c r="AU2927" s="41"/>
      <c r="AV2927" s="42"/>
      <c r="AZ2927" s="43"/>
      <c r="BA2927" s="43"/>
      <c r="BB2927" s="43"/>
      <c r="BC2927" s="43"/>
      <c r="BD2927" s="43"/>
    </row>
    <row r="2928" spans="2:56" s="15" customFormat="1" ht="15.75">
      <c r="B2928" s="45"/>
      <c r="C2928" s="45"/>
      <c r="D2928" s="46"/>
      <c r="E2928" s="46"/>
      <c r="K2928" s="47"/>
      <c r="AH2928" s="42"/>
      <c r="AI2928" s="42"/>
      <c r="AJ2928" s="42"/>
      <c r="AK2928" s="42"/>
      <c r="AL2928" s="42"/>
      <c r="AM2928" s="42"/>
      <c r="AN2928" s="42"/>
      <c r="AO2928" s="42"/>
      <c r="AP2928" s="42"/>
      <c r="AQ2928" s="42"/>
      <c r="AR2928" s="42"/>
      <c r="AS2928" s="42"/>
      <c r="AT2928" s="42"/>
      <c r="AU2928" s="41"/>
      <c r="AV2928" s="42"/>
      <c r="AZ2928" s="43"/>
      <c r="BA2928" s="43"/>
      <c r="BB2928" s="43"/>
      <c r="BC2928" s="43"/>
      <c r="BD2928" s="43"/>
    </row>
    <row r="2929" spans="2:56" s="15" customFormat="1" ht="15.75">
      <c r="B2929" s="45"/>
      <c r="C2929" s="45"/>
      <c r="D2929" s="46"/>
      <c r="E2929" s="46"/>
      <c r="K2929" s="47"/>
      <c r="AH2929" s="42"/>
      <c r="AI2929" s="42"/>
      <c r="AJ2929" s="42"/>
      <c r="AK2929" s="42"/>
      <c r="AL2929" s="42"/>
      <c r="AM2929" s="42"/>
      <c r="AN2929" s="42"/>
      <c r="AO2929" s="42"/>
      <c r="AP2929" s="42"/>
      <c r="AQ2929" s="42"/>
      <c r="AR2929" s="42"/>
      <c r="AS2929" s="42"/>
      <c r="AT2929" s="42"/>
      <c r="AU2929" s="41"/>
      <c r="AV2929" s="42"/>
      <c r="AZ2929" s="43"/>
      <c r="BA2929" s="43"/>
      <c r="BB2929" s="43"/>
      <c r="BC2929" s="43"/>
      <c r="BD2929" s="43"/>
    </row>
    <row r="2930" spans="2:56" s="15" customFormat="1" ht="15.75">
      <c r="B2930" s="45"/>
      <c r="C2930" s="45"/>
      <c r="D2930" s="46"/>
      <c r="E2930" s="46"/>
      <c r="K2930" s="47"/>
      <c r="AH2930" s="42"/>
      <c r="AI2930" s="42"/>
      <c r="AJ2930" s="42"/>
      <c r="AK2930" s="42"/>
      <c r="AL2930" s="42"/>
      <c r="AM2930" s="42"/>
      <c r="AN2930" s="42"/>
      <c r="AO2930" s="42"/>
      <c r="AP2930" s="42"/>
      <c r="AQ2930" s="42"/>
      <c r="AR2930" s="42"/>
      <c r="AS2930" s="42"/>
      <c r="AT2930" s="42"/>
      <c r="AU2930" s="41"/>
      <c r="AV2930" s="42"/>
      <c r="AZ2930" s="43"/>
      <c r="BA2930" s="43"/>
      <c r="BB2930" s="43"/>
      <c r="BC2930" s="43"/>
      <c r="BD2930" s="43"/>
    </row>
    <row r="2931" spans="2:56" s="15" customFormat="1" ht="15.75">
      <c r="B2931" s="45"/>
      <c r="C2931" s="45"/>
      <c r="D2931" s="46"/>
      <c r="E2931" s="46"/>
      <c r="K2931" s="47"/>
      <c r="AH2931" s="42"/>
      <c r="AI2931" s="42"/>
      <c r="AJ2931" s="42"/>
      <c r="AK2931" s="42"/>
      <c r="AL2931" s="42"/>
      <c r="AM2931" s="42"/>
      <c r="AN2931" s="42"/>
      <c r="AO2931" s="42"/>
      <c r="AP2931" s="42"/>
      <c r="AQ2931" s="42"/>
      <c r="AR2931" s="42"/>
      <c r="AS2931" s="42"/>
      <c r="AT2931" s="42"/>
      <c r="AU2931" s="41"/>
      <c r="AV2931" s="42"/>
      <c r="AZ2931" s="43"/>
      <c r="BA2931" s="43"/>
      <c r="BB2931" s="43"/>
      <c r="BC2931" s="43"/>
      <c r="BD2931" s="43"/>
    </row>
    <row r="2932" spans="2:56" s="15" customFormat="1" ht="15.75">
      <c r="B2932" s="45"/>
      <c r="C2932" s="45"/>
      <c r="D2932" s="46"/>
      <c r="E2932" s="46"/>
      <c r="K2932" s="47"/>
      <c r="AH2932" s="42"/>
      <c r="AI2932" s="42"/>
      <c r="AJ2932" s="42"/>
      <c r="AK2932" s="42"/>
      <c r="AL2932" s="42"/>
      <c r="AM2932" s="42"/>
      <c r="AN2932" s="42"/>
      <c r="AO2932" s="42"/>
      <c r="AP2932" s="42"/>
      <c r="AQ2932" s="42"/>
      <c r="AR2932" s="42"/>
      <c r="AS2932" s="42"/>
      <c r="AT2932" s="42"/>
      <c r="AU2932" s="41"/>
      <c r="AV2932" s="42"/>
      <c r="AZ2932" s="43"/>
      <c r="BA2932" s="43"/>
      <c r="BB2932" s="43"/>
      <c r="BC2932" s="43"/>
      <c r="BD2932" s="43"/>
    </row>
    <row r="2933" spans="2:56" s="15" customFormat="1" ht="15.75">
      <c r="B2933" s="45"/>
      <c r="C2933" s="45"/>
      <c r="D2933" s="46"/>
      <c r="E2933" s="46"/>
      <c r="K2933" s="47"/>
      <c r="AH2933" s="42"/>
      <c r="AI2933" s="42"/>
      <c r="AJ2933" s="42"/>
      <c r="AK2933" s="42"/>
      <c r="AL2933" s="42"/>
      <c r="AM2933" s="42"/>
      <c r="AN2933" s="42"/>
      <c r="AO2933" s="42"/>
      <c r="AP2933" s="42"/>
      <c r="AQ2933" s="42"/>
      <c r="AR2933" s="42"/>
      <c r="AS2933" s="42"/>
      <c r="AT2933" s="42"/>
      <c r="AU2933" s="41"/>
      <c r="AV2933" s="42"/>
      <c r="AZ2933" s="43"/>
      <c r="BA2933" s="43"/>
      <c r="BB2933" s="43"/>
      <c r="BC2933" s="43"/>
      <c r="BD2933" s="43"/>
    </row>
    <row r="2934" spans="2:56" s="15" customFormat="1" ht="15.75">
      <c r="B2934" s="45"/>
      <c r="C2934" s="45"/>
      <c r="D2934" s="46"/>
      <c r="E2934" s="46"/>
      <c r="K2934" s="47"/>
      <c r="AH2934" s="42"/>
      <c r="AI2934" s="42"/>
      <c r="AJ2934" s="42"/>
      <c r="AK2934" s="42"/>
      <c r="AL2934" s="42"/>
      <c r="AM2934" s="42"/>
      <c r="AN2934" s="42"/>
      <c r="AO2934" s="42"/>
      <c r="AP2934" s="42"/>
      <c r="AQ2934" s="42"/>
      <c r="AR2934" s="42"/>
      <c r="AS2934" s="42"/>
      <c r="AT2934" s="42"/>
      <c r="AU2934" s="41"/>
      <c r="AV2934" s="42"/>
      <c r="AZ2934" s="43"/>
      <c r="BA2934" s="43"/>
      <c r="BB2934" s="43"/>
      <c r="BC2934" s="43"/>
      <c r="BD2934" s="43"/>
    </row>
    <row r="2935" spans="2:56" s="15" customFormat="1" ht="15.75">
      <c r="B2935" s="45"/>
      <c r="C2935" s="45"/>
      <c r="D2935" s="46"/>
      <c r="E2935" s="46"/>
      <c r="K2935" s="47"/>
      <c r="AH2935" s="42"/>
      <c r="AI2935" s="42"/>
      <c r="AJ2935" s="42"/>
      <c r="AK2935" s="42"/>
      <c r="AL2935" s="42"/>
      <c r="AM2935" s="42"/>
      <c r="AN2935" s="42"/>
      <c r="AO2935" s="42"/>
      <c r="AP2935" s="42"/>
      <c r="AQ2935" s="42"/>
      <c r="AR2935" s="42"/>
      <c r="AS2935" s="42"/>
      <c r="AT2935" s="42"/>
      <c r="AU2935" s="41"/>
      <c r="AV2935" s="42"/>
      <c r="AZ2935" s="43"/>
      <c r="BA2935" s="43"/>
      <c r="BB2935" s="43"/>
      <c r="BC2935" s="43"/>
      <c r="BD2935" s="43"/>
    </row>
    <row r="2936" spans="2:56" s="15" customFormat="1" ht="15.75">
      <c r="B2936" s="45"/>
      <c r="C2936" s="45"/>
      <c r="D2936" s="46"/>
      <c r="E2936" s="46"/>
      <c r="K2936" s="47"/>
      <c r="AH2936" s="42"/>
      <c r="AI2936" s="42"/>
      <c r="AJ2936" s="42"/>
      <c r="AK2936" s="42"/>
      <c r="AL2936" s="42"/>
      <c r="AM2936" s="42"/>
      <c r="AN2936" s="42"/>
      <c r="AO2936" s="42"/>
      <c r="AP2936" s="42"/>
      <c r="AQ2936" s="42"/>
      <c r="AR2936" s="42"/>
      <c r="AS2936" s="42"/>
      <c r="AT2936" s="42"/>
      <c r="AU2936" s="41"/>
      <c r="AV2936" s="42"/>
      <c r="AZ2936" s="43"/>
      <c r="BA2936" s="43"/>
      <c r="BB2936" s="43"/>
      <c r="BC2936" s="43"/>
      <c r="BD2936" s="43"/>
    </row>
    <row r="2937" spans="2:56" s="15" customFormat="1" ht="15.75">
      <c r="B2937" s="45"/>
      <c r="C2937" s="45"/>
      <c r="D2937" s="46"/>
      <c r="E2937" s="46"/>
      <c r="K2937" s="47"/>
      <c r="AH2937" s="42"/>
      <c r="AI2937" s="42"/>
      <c r="AJ2937" s="42"/>
      <c r="AK2937" s="42"/>
      <c r="AL2937" s="42"/>
      <c r="AM2937" s="42"/>
      <c r="AN2937" s="42"/>
      <c r="AO2937" s="42"/>
      <c r="AP2937" s="42"/>
      <c r="AQ2937" s="42"/>
      <c r="AR2937" s="42"/>
      <c r="AS2937" s="42"/>
      <c r="AT2937" s="42"/>
      <c r="AU2937" s="41"/>
      <c r="AV2937" s="42"/>
      <c r="AZ2937" s="43"/>
      <c r="BA2937" s="43"/>
      <c r="BB2937" s="43"/>
      <c r="BC2937" s="43"/>
      <c r="BD2937" s="43"/>
    </row>
    <row r="2938" spans="2:56" s="15" customFormat="1" ht="15.75">
      <c r="B2938" s="45"/>
      <c r="C2938" s="45"/>
      <c r="D2938" s="46"/>
      <c r="E2938" s="46"/>
      <c r="K2938" s="47"/>
      <c r="AH2938" s="42"/>
      <c r="AI2938" s="42"/>
      <c r="AJ2938" s="42"/>
      <c r="AK2938" s="42"/>
      <c r="AL2938" s="42"/>
      <c r="AM2938" s="42"/>
      <c r="AN2938" s="42"/>
      <c r="AO2938" s="42"/>
      <c r="AP2938" s="42"/>
      <c r="AQ2938" s="42"/>
      <c r="AR2938" s="42"/>
      <c r="AS2938" s="42"/>
      <c r="AT2938" s="42"/>
      <c r="AU2938" s="41"/>
      <c r="AV2938" s="42"/>
      <c r="AZ2938" s="43"/>
      <c r="BA2938" s="43"/>
      <c r="BB2938" s="43"/>
      <c r="BC2938" s="43"/>
      <c r="BD2938" s="43"/>
    </row>
    <row r="2939" spans="2:56" s="15" customFormat="1" ht="15.75">
      <c r="B2939" s="45"/>
      <c r="C2939" s="45"/>
      <c r="D2939" s="46"/>
      <c r="E2939" s="46"/>
      <c r="K2939" s="47"/>
      <c r="AH2939" s="42"/>
      <c r="AI2939" s="42"/>
      <c r="AJ2939" s="42"/>
      <c r="AK2939" s="42"/>
      <c r="AL2939" s="42"/>
      <c r="AM2939" s="42"/>
      <c r="AN2939" s="42"/>
      <c r="AO2939" s="42"/>
      <c r="AP2939" s="42"/>
      <c r="AQ2939" s="42"/>
      <c r="AR2939" s="42"/>
      <c r="AS2939" s="42"/>
      <c r="AT2939" s="42"/>
      <c r="AU2939" s="41"/>
      <c r="AV2939" s="42"/>
      <c r="AZ2939" s="43"/>
      <c r="BA2939" s="43"/>
      <c r="BB2939" s="43"/>
      <c r="BC2939" s="43"/>
      <c r="BD2939" s="43"/>
    </row>
    <row r="2940" spans="2:56" s="15" customFormat="1" ht="15.75">
      <c r="B2940" s="45"/>
      <c r="C2940" s="45"/>
      <c r="D2940" s="46"/>
      <c r="E2940" s="46"/>
      <c r="K2940" s="47"/>
      <c r="AH2940" s="42"/>
      <c r="AI2940" s="42"/>
      <c r="AJ2940" s="42"/>
      <c r="AK2940" s="42"/>
      <c r="AL2940" s="42"/>
      <c r="AM2940" s="42"/>
      <c r="AN2940" s="42"/>
      <c r="AO2940" s="42"/>
      <c r="AP2940" s="42"/>
      <c r="AQ2940" s="42"/>
      <c r="AR2940" s="42"/>
      <c r="AS2940" s="42"/>
      <c r="AT2940" s="42"/>
      <c r="AU2940" s="41"/>
      <c r="AV2940" s="42"/>
      <c r="AZ2940" s="43"/>
      <c r="BA2940" s="43"/>
      <c r="BB2940" s="43"/>
      <c r="BC2940" s="43"/>
      <c r="BD2940" s="43"/>
    </row>
    <row r="2941" spans="2:56" s="15" customFormat="1" ht="15.75">
      <c r="B2941" s="45"/>
      <c r="C2941" s="45"/>
      <c r="D2941" s="46"/>
      <c r="E2941" s="46"/>
      <c r="K2941" s="47"/>
      <c r="AH2941" s="42"/>
      <c r="AI2941" s="42"/>
      <c r="AJ2941" s="42"/>
      <c r="AK2941" s="42"/>
      <c r="AL2941" s="42"/>
      <c r="AM2941" s="42"/>
      <c r="AN2941" s="42"/>
      <c r="AO2941" s="42"/>
      <c r="AP2941" s="42"/>
      <c r="AQ2941" s="42"/>
      <c r="AR2941" s="42"/>
      <c r="AS2941" s="42"/>
      <c r="AT2941" s="42"/>
      <c r="AU2941" s="41"/>
      <c r="AV2941" s="42"/>
      <c r="AZ2941" s="43"/>
      <c r="BA2941" s="43"/>
      <c r="BB2941" s="43"/>
      <c r="BC2941" s="43"/>
      <c r="BD2941" s="43"/>
    </row>
    <row r="2942" spans="2:56" s="15" customFormat="1" ht="15.75">
      <c r="B2942" s="45"/>
      <c r="C2942" s="45"/>
      <c r="D2942" s="46"/>
      <c r="E2942" s="46"/>
      <c r="K2942" s="47"/>
      <c r="AH2942" s="42"/>
      <c r="AI2942" s="42"/>
      <c r="AJ2942" s="42"/>
      <c r="AK2942" s="42"/>
      <c r="AL2942" s="42"/>
      <c r="AM2942" s="42"/>
      <c r="AN2942" s="42"/>
      <c r="AO2942" s="42"/>
      <c r="AP2942" s="42"/>
      <c r="AQ2942" s="42"/>
      <c r="AR2942" s="42"/>
      <c r="AS2942" s="42"/>
      <c r="AT2942" s="42"/>
      <c r="AU2942" s="41"/>
      <c r="AV2942" s="42"/>
      <c r="AZ2942" s="43"/>
      <c r="BA2942" s="43"/>
      <c r="BB2942" s="43"/>
      <c r="BC2942" s="43"/>
      <c r="BD2942" s="43"/>
    </row>
    <row r="2943" spans="2:56" s="15" customFormat="1" ht="15.75">
      <c r="B2943" s="45"/>
      <c r="C2943" s="45"/>
      <c r="D2943" s="46"/>
      <c r="E2943" s="46"/>
      <c r="K2943" s="47"/>
      <c r="AH2943" s="42"/>
      <c r="AI2943" s="42"/>
      <c r="AJ2943" s="42"/>
      <c r="AK2943" s="42"/>
      <c r="AL2943" s="42"/>
      <c r="AM2943" s="42"/>
      <c r="AN2943" s="42"/>
      <c r="AO2943" s="42"/>
      <c r="AP2943" s="42"/>
      <c r="AQ2943" s="42"/>
      <c r="AR2943" s="42"/>
      <c r="AS2943" s="42"/>
      <c r="AT2943" s="42"/>
      <c r="AU2943" s="41"/>
      <c r="AV2943" s="42"/>
      <c r="AZ2943" s="43"/>
      <c r="BA2943" s="43"/>
      <c r="BB2943" s="43"/>
      <c r="BC2943" s="43"/>
      <c r="BD2943" s="43"/>
    </row>
    <row r="2944" spans="2:56" s="15" customFormat="1" ht="15.75">
      <c r="B2944" s="45"/>
      <c r="C2944" s="45"/>
      <c r="D2944" s="46"/>
      <c r="E2944" s="46"/>
      <c r="K2944" s="47"/>
      <c r="AH2944" s="42"/>
      <c r="AI2944" s="42"/>
      <c r="AJ2944" s="42"/>
      <c r="AK2944" s="42"/>
      <c r="AL2944" s="42"/>
      <c r="AM2944" s="42"/>
      <c r="AN2944" s="42"/>
      <c r="AO2944" s="42"/>
      <c r="AP2944" s="42"/>
      <c r="AQ2944" s="42"/>
      <c r="AR2944" s="42"/>
      <c r="AS2944" s="42"/>
      <c r="AT2944" s="42"/>
      <c r="AU2944" s="41"/>
      <c r="AV2944" s="42"/>
      <c r="AZ2944" s="43"/>
      <c r="BA2944" s="43"/>
      <c r="BB2944" s="43"/>
      <c r="BC2944" s="43"/>
      <c r="BD2944" s="43"/>
    </row>
    <row r="2945" spans="2:56" s="15" customFormat="1" ht="15.75">
      <c r="B2945" s="45"/>
      <c r="C2945" s="45"/>
      <c r="D2945" s="46"/>
      <c r="E2945" s="46"/>
      <c r="K2945" s="47"/>
      <c r="AH2945" s="42"/>
      <c r="AI2945" s="42"/>
      <c r="AJ2945" s="42"/>
      <c r="AK2945" s="42"/>
      <c r="AL2945" s="42"/>
      <c r="AM2945" s="42"/>
      <c r="AN2945" s="42"/>
      <c r="AO2945" s="42"/>
      <c r="AP2945" s="42"/>
      <c r="AQ2945" s="42"/>
      <c r="AR2945" s="42"/>
      <c r="AS2945" s="42"/>
      <c r="AT2945" s="42"/>
      <c r="AU2945" s="41"/>
      <c r="AV2945" s="42"/>
      <c r="AZ2945" s="43"/>
      <c r="BA2945" s="43"/>
      <c r="BB2945" s="43"/>
      <c r="BC2945" s="43"/>
      <c r="BD2945" s="43"/>
    </row>
    <row r="2946" spans="2:56" s="15" customFormat="1" ht="15.75">
      <c r="B2946" s="45"/>
      <c r="C2946" s="45"/>
      <c r="D2946" s="46"/>
      <c r="E2946" s="46"/>
      <c r="K2946" s="47"/>
      <c r="AH2946" s="42"/>
      <c r="AI2946" s="42"/>
      <c r="AJ2946" s="42"/>
      <c r="AK2946" s="42"/>
      <c r="AL2946" s="42"/>
      <c r="AM2946" s="42"/>
      <c r="AN2946" s="42"/>
      <c r="AO2946" s="42"/>
      <c r="AP2946" s="42"/>
      <c r="AQ2946" s="42"/>
      <c r="AR2946" s="42"/>
      <c r="AS2946" s="42"/>
      <c r="AT2946" s="42"/>
      <c r="AU2946" s="41"/>
      <c r="AV2946" s="42"/>
      <c r="AZ2946" s="43"/>
      <c r="BA2946" s="43"/>
      <c r="BB2946" s="43"/>
      <c r="BC2946" s="43"/>
      <c r="BD2946" s="43"/>
    </row>
    <row r="2947" spans="2:56" s="15" customFormat="1" ht="15.75">
      <c r="B2947" s="45"/>
      <c r="C2947" s="45"/>
      <c r="D2947" s="46"/>
      <c r="E2947" s="46"/>
      <c r="K2947" s="47"/>
      <c r="AH2947" s="42"/>
      <c r="AI2947" s="42"/>
      <c r="AJ2947" s="42"/>
      <c r="AK2947" s="42"/>
      <c r="AL2947" s="42"/>
      <c r="AM2947" s="42"/>
      <c r="AN2947" s="42"/>
      <c r="AO2947" s="42"/>
      <c r="AP2947" s="42"/>
      <c r="AQ2947" s="42"/>
      <c r="AR2947" s="42"/>
      <c r="AS2947" s="42"/>
      <c r="AT2947" s="42"/>
      <c r="AU2947" s="41"/>
      <c r="AV2947" s="42"/>
      <c r="AZ2947" s="43"/>
      <c r="BA2947" s="43"/>
      <c r="BB2947" s="43"/>
      <c r="BC2947" s="43"/>
      <c r="BD2947" s="43"/>
    </row>
    <row r="2948" spans="2:56" s="15" customFormat="1" ht="15.75">
      <c r="B2948" s="45"/>
      <c r="C2948" s="45"/>
      <c r="D2948" s="46"/>
      <c r="E2948" s="46"/>
      <c r="K2948" s="47"/>
      <c r="AH2948" s="42"/>
      <c r="AI2948" s="42"/>
      <c r="AJ2948" s="42"/>
      <c r="AK2948" s="42"/>
      <c r="AL2948" s="42"/>
      <c r="AM2948" s="42"/>
      <c r="AN2948" s="42"/>
      <c r="AO2948" s="42"/>
      <c r="AP2948" s="42"/>
      <c r="AQ2948" s="42"/>
      <c r="AR2948" s="42"/>
      <c r="AS2948" s="42"/>
      <c r="AT2948" s="42"/>
      <c r="AU2948" s="41"/>
      <c r="AV2948" s="42"/>
      <c r="AZ2948" s="43"/>
      <c r="BA2948" s="43"/>
      <c r="BB2948" s="43"/>
      <c r="BC2948" s="43"/>
      <c r="BD2948" s="43"/>
    </row>
    <row r="2949" spans="2:56" s="15" customFormat="1" ht="15.75">
      <c r="B2949" s="45"/>
      <c r="C2949" s="45"/>
      <c r="D2949" s="46"/>
      <c r="E2949" s="46"/>
      <c r="K2949" s="47"/>
      <c r="AH2949" s="42"/>
      <c r="AI2949" s="42"/>
      <c r="AJ2949" s="42"/>
      <c r="AK2949" s="42"/>
      <c r="AL2949" s="42"/>
      <c r="AM2949" s="42"/>
      <c r="AN2949" s="42"/>
      <c r="AO2949" s="42"/>
      <c r="AP2949" s="42"/>
      <c r="AQ2949" s="42"/>
      <c r="AR2949" s="42"/>
      <c r="AS2949" s="42"/>
      <c r="AT2949" s="42"/>
      <c r="AU2949" s="41"/>
      <c r="AV2949" s="42"/>
      <c r="AZ2949" s="43"/>
      <c r="BA2949" s="43"/>
      <c r="BB2949" s="43"/>
      <c r="BC2949" s="43"/>
      <c r="BD2949" s="43"/>
    </row>
    <row r="2950" spans="2:56" s="15" customFormat="1" ht="15.75">
      <c r="B2950" s="45"/>
      <c r="C2950" s="45"/>
      <c r="D2950" s="46"/>
      <c r="E2950" s="46"/>
      <c r="K2950" s="47"/>
      <c r="AH2950" s="42"/>
      <c r="AI2950" s="42"/>
      <c r="AJ2950" s="42"/>
      <c r="AK2950" s="42"/>
      <c r="AL2950" s="42"/>
      <c r="AM2950" s="42"/>
      <c r="AN2950" s="42"/>
      <c r="AO2950" s="42"/>
      <c r="AP2950" s="42"/>
      <c r="AQ2950" s="42"/>
      <c r="AR2950" s="42"/>
      <c r="AS2950" s="42"/>
      <c r="AT2950" s="42"/>
      <c r="AU2950" s="41"/>
      <c r="AV2950" s="42"/>
      <c r="AZ2950" s="43"/>
      <c r="BA2950" s="43"/>
      <c r="BB2950" s="43"/>
      <c r="BC2950" s="43"/>
      <c r="BD2950" s="43"/>
    </row>
    <row r="2951" spans="2:56" s="15" customFormat="1" ht="15.75">
      <c r="B2951" s="45"/>
      <c r="C2951" s="45"/>
      <c r="D2951" s="46"/>
      <c r="E2951" s="46"/>
      <c r="K2951" s="47"/>
      <c r="AH2951" s="42"/>
      <c r="AI2951" s="42"/>
      <c r="AJ2951" s="42"/>
      <c r="AK2951" s="42"/>
      <c r="AL2951" s="42"/>
      <c r="AM2951" s="42"/>
      <c r="AN2951" s="42"/>
      <c r="AO2951" s="42"/>
      <c r="AP2951" s="42"/>
      <c r="AQ2951" s="42"/>
      <c r="AR2951" s="42"/>
      <c r="AS2951" s="42"/>
      <c r="AT2951" s="42"/>
      <c r="AU2951" s="41"/>
      <c r="AV2951" s="42"/>
      <c r="AZ2951" s="43"/>
      <c r="BA2951" s="43"/>
      <c r="BB2951" s="43"/>
      <c r="BC2951" s="43"/>
      <c r="BD2951" s="43"/>
    </row>
    <row r="2952" spans="2:56" s="15" customFormat="1" ht="15.75">
      <c r="B2952" s="45"/>
      <c r="C2952" s="45"/>
      <c r="D2952" s="46"/>
      <c r="E2952" s="46"/>
      <c r="K2952" s="47"/>
      <c r="AH2952" s="42"/>
      <c r="AI2952" s="42"/>
      <c r="AJ2952" s="42"/>
      <c r="AK2952" s="42"/>
      <c r="AL2952" s="42"/>
      <c r="AM2952" s="42"/>
      <c r="AN2952" s="42"/>
      <c r="AO2952" s="42"/>
      <c r="AP2952" s="42"/>
      <c r="AQ2952" s="42"/>
      <c r="AR2952" s="42"/>
      <c r="AS2952" s="42"/>
      <c r="AT2952" s="42"/>
      <c r="AU2952" s="41"/>
      <c r="AV2952" s="42"/>
      <c r="AZ2952" s="43"/>
      <c r="BA2952" s="43"/>
      <c r="BB2952" s="43"/>
      <c r="BC2952" s="43"/>
      <c r="BD2952" s="43"/>
    </row>
    <row r="2953" spans="2:56" s="15" customFormat="1" ht="15.75">
      <c r="B2953" s="45"/>
      <c r="C2953" s="45"/>
      <c r="D2953" s="46"/>
      <c r="E2953" s="46"/>
      <c r="K2953" s="47"/>
      <c r="AH2953" s="42"/>
      <c r="AI2953" s="42"/>
      <c r="AJ2953" s="42"/>
      <c r="AK2953" s="42"/>
      <c r="AL2953" s="42"/>
      <c r="AM2953" s="42"/>
      <c r="AN2953" s="42"/>
      <c r="AO2953" s="42"/>
      <c r="AP2953" s="42"/>
      <c r="AQ2953" s="42"/>
      <c r="AR2953" s="42"/>
      <c r="AS2953" s="42"/>
      <c r="AT2953" s="42"/>
      <c r="AU2953" s="41"/>
      <c r="AV2953" s="42"/>
      <c r="AZ2953" s="43"/>
      <c r="BA2953" s="43"/>
      <c r="BB2953" s="43"/>
      <c r="BC2953" s="43"/>
      <c r="BD2953" s="43"/>
    </row>
    <row r="2954" spans="2:56" s="15" customFormat="1" ht="15.75">
      <c r="B2954" s="45"/>
      <c r="C2954" s="45"/>
      <c r="D2954" s="46"/>
      <c r="E2954" s="46"/>
      <c r="K2954" s="47"/>
      <c r="AH2954" s="42"/>
      <c r="AI2954" s="42"/>
      <c r="AJ2954" s="42"/>
      <c r="AK2954" s="42"/>
      <c r="AL2954" s="42"/>
      <c r="AM2954" s="42"/>
      <c r="AN2954" s="42"/>
      <c r="AO2954" s="42"/>
      <c r="AP2954" s="42"/>
      <c r="AQ2954" s="42"/>
      <c r="AR2954" s="42"/>
      <c r="AS2954" s="42"/>
      <c r="AT2954" s="42"/>
      <c r="AU2954" s="41"/>
      <c r="AV2954" s="42"/>
      <c r="AZ2954" s="43"/>
      <c r="BA2954" s="43"/>
      <c r="BB2954" s="43"/>
      <c r="BC2954" s="43"/>
      <c r="BD2954" s="43"/>
    </row>
    <row r="2955" spans="2:56" s="15" customFormat="1" ht="15.75">
      <c r="B2955" s="45"/>
      <c r="C2955" s="45"/>
      <c r="D2955" s="46"/>
      <c r="E2955" s="46"/>
      <c r="K2955" s="47"/>
      <c r="AH2955" s="42"/>
      <c r="AI2955" s="42"/>
      <c r="AJ2955" s="42"/>
      <c r="AK2955" s="42"/>
      <c r="AL2955" s="42"/>
      <c r="AM2955" s="42"/>
      <c r="AN2955" s="42"/>
      <c r="AO2955" s="42"/>
      <c r="AP2955" s="42"/>
      <c r="AQ2955" s="42"/>
      <c r="AR2955" s="42"/>
      <c r="AS2955" s="42"/>
      <c r="AT2955" s="42"/>
      <c r="AU2955" s="41"/>
      <c r="AV2955" s="42"/>
      <c r="AZ2955" s="43"/>
      <c r="BA2955" s="43"/>
      <c r="BB2955" s="43"/>
      <c r="BC2955" s="43"/>
      <c r="BD2955" s="43"/>
    </row>
    <row r="2956" spans="2:56" s="15" customFormat="1" ht="15.75">
      <c r="B2956" s="45"/>
      <c r="C2956" s="45"/>
      <c r="D2956" s="46"/>
      <c r="E2956" s="46"/>
      <c r="K2956" s="47"/>
      <c r="AH2956" s="42"/>
      <c r="AI2956" s="42"/>
      <c r="AJ2956" s="42"/>
      <c r="AK2956" s="42"/>
      <c r="AL2956" s="42"/>
      <c r="AM2956" s="42"/>
      <c r="AN2956" s="42"/>
      <c r="AO2956" s="42"/>
      <c r="AP2956" s="42"/>
      <c r="AQ2956" s="42"/>
      <c r="AR2956" s="42"/>
      <c r="AS2956" s="42"/>
      <c r="AT2956" s="42"/>
      <c r="AU2956" s="41"/>
      <c r="AV2956" s="42"/>
      <c r="AZ2956" s="43"/>
      <c r="BA2956" s="43"/>
      <c r="BB2956" s="43"/>
      <c r="BC2956" s="43"/>
      <c r="BD2956" s="43"/>
    </row>
    <row r="2957" spans="2:56" s="15" customFormat="1" ht="15.75">
      <c r="B2957" s="45"/>
      <c r="C2957" s="45"/>
      <c r="D2957" s="46"/>
      <c r="E2957" s="46"/>
      <c r="K2957" s="47"/>
      <c r="AH2957" s="42"/>
      <c r="AI2957" s="42"/>
      <c r="AJ2957" s="42"/>
      <c r="AK2957" s="42"/>
      <c r="AL2957" s="42"/>
      <c r="AM2957" s="42"/>
      <c r="AN2957" s="42"/>
      <c r="AO2957" s="42"/>
      <c r="AP2957" s="42"/>
      <c r="AQ2957" s="42"/>
      <c r="AR2957" s="42"/>
      <c r="AS2957" s="42"/>
      <c r="AT2957" s="42"/>
      <c r="AU2957" s="41"/>
      <c r="AV2957" s="42"/>
      <c r="AZ2957" s="43"/>
      <c r="BA2957" s="43"/>
      <c r="BB2957" s="43"/>
      <c r="BC2957" s="43"/>
      <c r="BD2957" s="43"/>
    </row>
    <row r="2958" spans="2:56" s="15" customFormat="1" ht="15.75">
      <c r="B2958" s="45"/>
      <c r="C2958" s="45"/>
      <c r="D2958" s="46"/>
      <c r="E2958" s="46"/>
      <c r="K2958" s="47"/>
      <c r="AH2958" s="42"/>
      <c r="AI2958" s="42"/>
      <c r="AJ2958" s="42"/>
      <c r="AK2958" s="42"/>
      <c r="AL2958" s="42"/>
      <c r="AM2958" s="42"/>
      <c r="AN2958" s="42"/>
      <c r="AO2958" s="42"/>
      <c r="AP2958" s="42"/>
      <c r="AQ2958" s="42"/>
      <c r="AR2958" s="42"/>
      <c r="AS2958" s="42"/>
      <c r="AT2958" s="42"/>
      <c r="AU2958" s="41"/>
      <c r="AV2958" s="42"/>
      <c r="AZ2958" s="43"/>
      <c r="BA2958" s="43"/>
      <c r="BB2958" s="43"/>
      <c r="BC2958" s="43"/>
      <c r="BD2958" s="43"/>
    </row>
    <row r="2959" spans="2:56" s="15" customFormat="1" ht="15.75">
      <c r="B2959" s="45"/>
      <c r="C2959" s="45"/>
      <c r="D2959" s="46"/>
      <c r="E2959" s="46"/>
      <c r="K2959" s="47"/>
      <c r="AH2959" s="42"/>
      <c r="AI2959" s="42"/>
      <c r="AJ2959" s="42"/>
      <c r="AK2959" s="42"/>
      <c r="AL2959" s="42"/>
      <c r="AM2959" s="42"/>
      <c r="AN2959" s="42"/>
      <c r="AO2959" s="42"/>
      <c r="AP2959" s="42"/>
      <c r="AQ2959" s="42"/>
      <c r="AR2959" s="42"/>
      <c r="AS2959" s="42"/>
      <c r="AT2959" s="42"/>
      <c r="AU2959" s="41"/>
      <c r="AV2959" s="42"/>
      <c r="AZ2959" s="43"/>
      <c r="BA2959" s="43"/>
      <c r="BB2959" s="43"/>
      <c r="BC2959" s="43"/>
      <c r="BD2959" s="43"/>
    </row>
    <row r="2960" spans="2:56" s="15" customFormat="1" ht="15.75">
      <c r="B2960" s="45"/>
      <c r="C2960" s="45"/>
      <c r="D2960" s="46"/>
      <c r="E2960" s="46"/>
      <c r="K2960" s="47"/>
      <c r="AH2960" s="42"/>
      <c r="AI2960" s="42"/>
      <c r="AJ2960" s="42"/>
      <c r="AK2960" s="42"/>
      <c r="AL2960" s="42"/>
      <c r="AM2960" s="42"/>
      <c r="AN2960" s="42"/>
      <c r="AO2960" s="42"/>
      <c r="AP2960" s="42"/>
      <c r="AQ2960" s="42"/>
      <c r="AR2960" s="42"/>
      <c r="AS2960" s="42"/>
      <c r="AT2960" s="42"/>
      <c r="AU2960" s="41"/>
      <c r="AV2960" s="42"/>
      <c r="AZ2960" s="43"/>
      <c r="BA2960" s="43"/>
      <c r="BB2960" s="43"/>
      <c r="BC2960" s="43"/>
      <c r="BD2960" s="43"/>
    </row>
    <row r="2961" spans="2:56" s="15" customFormat="1" ht="15.75">
      <c r="B2961" s="45"/>
      <c r="C2961" s="45"/>
      <c r="D2961" s="46"/>
      <c r="E2961" s="46"/>
      <c r="K2961" s="47"/>
      <c r="AH2961" s="42"/>
      <c r="AI2961" s="42"/>
      <c r="AJ2961" s="42"/>
      <c r="AK2961" s="42"/>
      <c r="AL2961" s="42"/>
      <c r="AM2961" s="42"/>
      <c r="AN2961" s="42"/>
      <c r="AO2961" s="42"/>
      <c r="AP2961" s="42"/>
      <c r="AQ2961" s="42"/>
      <c r="AR2961" s="42"/>
      <c r="AS2961" s="42"/>
      <c r="AT2961" s="42"/>
      <c r="AU2961" s="41"/>
      <c r="AV2961" s="42"/>
      <c r="AZ2961" s="43"/>
      <c r="BA2961" s="43"/>
      <c r="BB2961" s="43"/>
      <c r="BC2961" s="43"/>
      <c r="BD2961" s="43"/>
    </row>
    <row r="2962" spans="2:56" s="15" customFormat="1" ht="15.75">
      <c r="B2962" s="45"/>
      <c r="C2962" s="45"/>
      <c r="D2962" s="46"/>
      <c r="E2962" s="46"/>
      <c r="K2962" s="47"/>
      <c r="AH2962" s="42"/>
      <c r="AI2962" s="42"/>
      <c r="AJ2962" s="42"/>
      <c r="AK2962" s="42"/>
      <c r="AL2962" s="42"/>
      <c r="AM2962" s="42"/>
      <c r="AN2962" s="42"/>
      <c r="AO2962" s="42"/>
      <c r="AP2962" s="42"/>
      <c r="AQ2962" s="42"/>
      <c r="AR2962" s="42"/>
      <c r="AS2962" s="42"/>
      <c r="AT2962" s="42"/>
      <c r="AU2962" s="41"/>
      <c r="AV2962" s="42"/>
      <c r="AZ2962" s="43"/>
      <c r="BA2962" s="43"/>
      <c r="BB2962" s="43"/>
      <c r="BC2962" s="43"/>
      <c r="BD2962" s="43"/>
    </row>
    <row r="2963" spans="2:56" s="15" customFormat="1" ht="15.75">
      <c r="B2963" s="45"/>
      <c r="C2963" s="45"/>
      <c r="D2963" s="46"/>
      <c r="E2963" s="46"/>
      <c r="K2963" s="47"/>
      <c r="AH2963" s="42"/>
      <c r="AI2963" s="42"/>
      <c r="AJ2963" s="42"/>
      <c r="AK2963" s="42"/>
      <c r="AL2963" s="42"/>
      <c r="AM2963" s="42"/>
      <c r="AN2963" s="42"/>
      <c r="AO2963" s="42"/>
      <c r="AP2963" s="42"/>
      <c r="AQ2963" s="42"/>
      <c r="AR2963" s="42"/>
      <c r="AS2963" s="42"/>
      <c r="AT2963" s="42"/>
      <c r="AU2963" s="41"/>
      <c r="AV2963" s="42"/>
      <c r="AZ2963" s="43"/>
      <c r="BA2963" s="43"/>
      <c r="BB2963" s="43"/>
      <c r="BC2963" s="43"/>
      <c r="BD2963" s="43"/>
    </row>
    <row r="2964" spans="2:56" s="15" customFormat="1" ht="15.75">
      <c r="B2964" s="45"/>
      <c r="C2964" s="45"/>
      <c r="D2964" s="46"/>
      <c r="E2964" s="46"/>
      <c r="K2964" s="47"/>
      <c r="AH2964" s="42"/>
      <c r="AI2964" s="42"/>
      <c r="AJ2964" s="42"/>
      <c r="AK2964" s="42"/>
      <c r="AL2964" s="42"/>
      <c r="AM2964" s="42"/>
      <c r="AN2964" s="42"/>
      <c r="AO2964" s="42"/>
      <c r="AP2964" s="42"/>
      <c r="AQ2964" s="42"/>
      <c r="AR2964" s="42"/>
      <c r="AS2964" s="42"/>
      <c r="AT2964" s="42"/>
      <c r="AU2964" s="41"/>
      <c r="AV2964" s="42"/>
      <c r="AZ2964" s="43"/>
      <c r="BA2964" s="43"/>
      <c r="BB2964" s="43"/>
      <c r="BC2964" s="43"/>
      <c r="BD2964" s="43"/>
    </row>
    <row r="2965" spans="2:56" s="15" customFormat="1" ht="15.75">
      <c r="B2965" s="45"/>
      <c r="C2965" s="45"/>
      <c r="D2965" s="46"/>
      <c r="E2965" s="46"/>
      <c r="K2965" s="47"/>
      <c r="AH2965" s="42"/>
      <c r="AI2965" s="42"/>
      <c r="AJ2965" s="42"/>
      <c r="AK2965" s="42"/>
      <c r="AL2965" s="42"/>
      <c r="AM2965" s="42"/>
      <c r="AN2965" s="42"/>
      <c r="AO2965" s="42"/>
      <c r="AP2965" s="42"/>
      <c r="AQ2965" s="42"/>
      <c r="AR2965" s="42"/>
      <c r="AS2965" s="42"/>
      <c r="AT2965" s="42"/>
      <c r="AU2965" s="41"/>
      <c r="AV2965" s="42"/>
      <c r="AZ2965" s="43"/>
      <c r="BA2965" s="43"/>
      <c r="BB2965" s="43"/>
      <c r="BC2965" s="43"/>
      <c r="BD2965" s="43"/>
    </row>
    <row r="2966" spans="2:56" s="15" customFormat="1" ht="15.75">
      <c r="B2966" s="45"/>
      <c r="C2966" s="45"/>
      <c r="D2966" s="46"/>
      <c r="E2966" s="46"/>
      <c r="K2966" s="47"/>
      <c r="AH2966" s="42"/>
      <c r="AI2966" s="42"/>
      <c r="AJ2966" s="42"/>
      <c r="AK2966" s="42"/>
      <c r="AL2966" s="42"/>
      <c r="AM2966" s="42"/>
      <c r="AN2966" s="42"/>
      <c r="AO2966" s="42"/>
      <c r="AP2966" s="42"/>
      <c r="AQ2966" s="42"/>
      <c r="AR2966" s="42"/>
      <c r="AS2966" s="42"/>
      <c r="AT2966" s="42"/>
      <c r="AU2966" s="41"/>
      <c r="AV2966" s="42"/>
      <c r="AZ2966" s="43"/>
      <c r="BA2966" s="43"/>
      <c r="BB2966" s="43"/>
      <c r="BC2966" s="43"/>
      <c r="BD2966" s="43"/>
    </row>
    <row r="2967" spans="2:56" s="15" customFormat="1" ht="15.75">
      <c r="B2967" s="45"/>
      <c r="C2967" s="45"/>
      <c r="D2967" s="46"/>
      <c r="E2967" s="46"/>
      <c r="K2967" s="47"/>
      <c r="AH2967" s="42"/>
      <c r="AI2967" s="42"/>
      <c r="AJ2967" s="42"/>
      <c r="AK2967" s="42"/>
      <c r="AL2967" s="42"/>
      <c r="AM2967" s="42"/>
      <c r="AN2967" s="42"/>
      <c r="AO2967" s="42"/>
      <c r="AP2967" s="42"/>
      <c r="AQ2967" s="42"/>
      <c r="AR2967" s="42"/>
      <c r="AS2967" s="42"/>
      <c r="AT2967" s="42"/>
      <c r="AU2967" s="41"/>
      <c r="AV2967" s="42"/>
      <c r="AZ2967" s="43"/>
      <c r="BA2967" s="43"/>
      <c r="BB2967" s="43"/>
      <c r="BC2967" s="43"/>
      <c r="BD2967" s="43"/>
    </row>
    <row r="2968" spans="2:56" s="15" customFormat="1" ht="15.75">
      <c r="B2968" s="45"/>
      <c r="C2968" s="45"/>
      <c r="D2968" s="46"/>
      <c r="E2968" s="46"/>
      <c r="K2968" s="47"/>
      <c r="AH2968" s="42"/>
      <c r="AI2968" s="42"/>
      <c r="AJ2968" s="42"/>
      <c r="AK2968" s="42"/>
      <c r="AL2968" s="42"/>
      <c r="AM2968" s="42"/>
      <c r="AN2968" s="42"/>
      <c r="AO2968" s="42"/>
      <c r="AP2968" s="42"/>
      <c r="AQ2968" s="42"/>
      <c r="AR2968" s="42"/>
      <c r="AS2968" s="42"/>
      <c r="AT2968" s="42"/>
      <c r="AU2968" s="41"/>
      <c r="AV2968" s="42"/>
      <c r="AZ2968" s="43"/>
      <c r="BA2968" s="43"/>
      <c r="BB2968" s="43"/>
      <c r="BC2968" s="43"/>
      <c r="BD2968" s="43"/>
    </row>
    <row r="2969" spans="2:56" s="15" customFormat="1" ht="15.75">
      <c r="B2969" s="45"/>
      <c r="C2969" s="45"/>
      <c r="D2969" s="46"/>
      <c r="E2969" s="46"/>
      <c r="K2969" s="47"/>
      <c r="AH2969" s="42"/>
      <c r="AI2969" s="42"/>
      <c r="AJ2969" s="42"/>
      <c r="AK2969" s="42"/>
      <c r="AL2969" s="42"/>
      <c r="AM2969" s="42"/>
      <c r="AN2969" s="42"/>
      <c r="AO2969" s="42"/>
      <c r="AP2969" s="42"/>
      <c r="AQ2969" s="42"/>
      <c r="AR2969" s="42"/>
      <c r="AS2969" s="42"/>
      <c r="AT2969" s="42"/>
      <c r="AU2969" s="41"/>
      <c r="AV2969" s="42"/>
      <c r="AZ2969" s="43"/>
      <c r="BA2969" s="43"/>
      <c r="BB2969" s="43"/>
      <c r="BC2969" s="43"/>
      <c r="BD2969" s="43"/>
    </row>
    <row r="2970" spans="2:56" s="15" customFormat="1" ht="15.75">
      <c r="B2970" s="45"/>
      <c r="C2970" s="45"/>
      <c r="D2970" s="46"/>
      <c r="E2970" s="46"/>
      <c r="K2970" s="47"/>
      <c r="AH2970" s="42"/>
      <c r="AI2970" s="42"/>
      <c r="AJ2970" s="42"/>
      <c r="AK2970" s="42"/>
      <c r="AL2970" s="42"/>
      <c r="AM2970" s="42"/>
      <c r="AN2970" s="42"/>
      <c r="AO2970" s="42"/>
      <c r="AP2970" s="42"/>
      <c r="AQ2970" s="42"/>
      <c r="AR2970" s="42"/>
      <c r="AS2970" s="42"/>
      <c r="AT2970" s="42"/>
      <c r="AU2970" s="41"/>
      <c r="AV2970" s="42"/>
      <c r="AZ2970" s="43"/>
      <c r="BA2970" s="43"/>
      <c r="BB2970" s="43"/>
      <c r="BC2970" s="43"/>
      <c r="BD2970" s="43"/>
    </row>
    <row r="2971" spans="2:56" s="15" customFormat="1" ht="15.75">
      <c r="B2971" s="45"/>
      <c r="C2971" s="45"/>
      <c r="D2971" s="46"/>
      <c r="E2971" s="46"/>
      <c r="K2971" s="47"/>
      <c r="AH2971" s="42"/>
      <c r="AI2971" s="42"/>
      <c r="AJ2971" s="42"/>
      <c r="AK2971" s="42"/>
      <c r="AL2971" s="42"/>
      <c r="AM2971" s="42"/>
      <c r="AN2971" s="42"/>
      <c r="AO2971" s="42"/>
      <c r="AP2971" s="42"/>
      <c r="AQ2971" s="42"/>
      <c r="AR2971" s="42"/>
      <c r="AS2971" s="42"/>
      <c r="AT2971" s="42"/>
      <c r="AU2971" s="41"/>
      <c r="AV2971" s="42"/>
      <c r="AZ2971" s="43"/>
      <c r="BA2971" s="43"/>
      <c r="BB2971" s="43"/>
      <c r="BC2971" s="43"/>
      <c r="BD2971" s="43"/>
    </row>
    <row r="2972" spans="2:56" s="15" customFormat="1" ht="15.75">
      <c r="B2972" s="45"/>
      <c r="C2972" s="45"/>
      <c r="D2972" s="46"/>
      <c r="E2972" s="46"/>
      <c r="K2972" s="47"/>
      <c r="AH2972" s="42"/>
      <c r="AI2972" s="42"/>
      <c r="AJ2972" s="42"/>
      <c r="AK2972" s="42"/>
      <c r="AL2972" s="42"/>
      <c r="AM2972" s="42"/>
      <c r="AN2972" s="42"/>
      <c r="AO2972" s="42"/>
      <c r="AP2972" s="42"/>
      <c r="AQ2972" s="42"/>
      <c r="AR2972" s="42"/>
      <c r="AS2972" s="42"/>
      <c r="AT2972" s="42"/>
      <c r="AU2972" s="41"/>
      <c r="AV2972" s="42"/>
      <c r="AZ2972" s="43"/>
      <c r="BA2972" s="43"/>
      <c r="BB2972" s="43"/>
      <c r="BC2972" s="43"/>
      <c r="BD2972" s="43"/>
    </row>
    <row r="2973" spans="2:56" s="15" customFormat="1" ht="15.75">
      <c r="B2973" s="45"/>
      <c r="C2973" s="45"/>
      <c r="D2973" s="46"/>
      <c r="E2973" s="46"/>
      <c r="K2973" s="47"/>
      <c r="AH2973" s="42"/>
      <c r="AI2973" s="42"/>
      <c r="AJ2973" s="42"/>
      <c r="AK2973" s="42"/>
      <c r="AL2973" s="42"/>
      <c r="AM2973" s="42"/>
      <c r="AN2973" s="42"/>
      <c r="AO2973" s="42"/>
      <c r="AP2973" s="42"/>
      <c r="AQ2973" s="42"/>
      <c r="AR2973" s="42"/>
      <c r="AS2973" s="42"/>
      <c r="AT2973" s="42"/>
      <c r="AU2973" s="41"/>
      <c r="AV2973" s="42"/>
      <c r="AZ2973" s="43"/>
      <c r="BA2973" s="43"/>
      <c r="BB2973" s="43"/>
      <c r="BC2973" s="43"/>
      <c r="BD2973" s="43"/>
    </row>
    <row r="2974" spans="2:56" s="15" customFormat="1" ht="15.75">
      <c r="B2974" s="45"/>
      <c r="C2974" s="45"/>
      <c r="D2974" s="46"/>
      <c r="E2974" s="46"/>
      <c r="K2974" s="47"/>
      <c r="AH2974" s="42"/>
      <c r="AI2974" s="42"/>
      <c r="AJ2974" s="42"/>
      <c r="AK2974" s="42"/>
      <c r="AL2974" s="42"/>
      <c r="AM2974" s="42"/>
      <c r="AN2974" s="42"/>
      <c r="AO2974" s="42"/>
      <c r="AP2974" s="42"/>
      <c r="AQ2974" s="42"/>
      <c r="AR2974" s="42"/>
      <c r="AS2974" s="42"/>
      <c r="AT2974" s="42"/>
      <c r="AU2974" s="41"/>
      <c r="AV2974" s="42"/>
      <c r="AZ2974" s="43"/>
      <c r="BA2974" s="43"/>
      <c r="BB2974" s="43"/>
      <c r="BC2974" s="43"/>
      <c r="BD2974" s="43"/>
    </row>
    <row r="2975" spans="2:56" s="15" customFormat="1" ht="15.75">
      <c r="B2975" s="45"/>
      <c r="C2975" s="45"/>
      <c r="D2975" s="46"/>
      <c r="E2975" s="46"/>
      <c r="K2975" s="47"/>
      <c r="AH2975" s="42"/>
      <c r="AI2975" s="42"/>
      <c r="AJ2975" s="42"/>
      <c r="AK2975" s="42"/>
      <c r="AL2975" s="42"/>
      <c r="AM2975" s="42"/>
      <c r="AN2975" s="42"/>
      <c r="AO2975" s="42"/>
      <c r="AP2975" s="42"/>
      <c r="AQ2975" s="42"/>
      <c r="AR2975" s="42"/>
      <c r="AS2975" s="42"/>
      <c r="AT2975" s="42"/>
      <c r="AU2975" s="41"/>
      <c r="AV2975" s="42"/>
      <c r="AZ2975" s="43"/>
      <c r="BA2975" s="43"/>
      <c r="BB2975" s="43"/>
      <c r="BC2975" s="43"/>
      <c r="BD2975" s="43"/>
    </row>
    <row r="2976" spans="2:56" s="15" customFormat="1" ht="15.75">
      <c r="B2976" s="45"/>
      <c r="C2976" s="45"/>
      <c r="D2976" s="46"/>
      <c r="E2976" s="46"/>
      <c r="K2976" s="47"/>
      <c r="AH2976" s="42"/>
      <c r="AI2976" s="42"/>
      <c r="AJ2976" s="42"/>
      <c r="AK2976" s="42"/>
      <c r="AL2976" s="42"/>
      <c r="AM2976" s="42"/>
      <c r="AN2976" s="42"/>
      <c r="AO2976" s="42"/>
      <c r="AP2976" s="42"/>
      <c r="AQ2976" s="42"/>
      <c r="AR2976" s="42"/>
      <c r="AS2976" s="42"/>
      <c r="AT2976" s="42"/>
      <c r="AU2976" s="41"/>
      <c r="AV2976" s="42"/>
      <c r="AZ2976" s="43"/>
      <c r="BA2976" s="43"/>
      <c r="BB2976" s="43"/>
      <c r="BC2976" s="43"/>
      <c r="BD2976" s="43"/>
    </row>
    <row r="2977" spans="2:56" s="15" customFormat="1" ht="15.75">
      <c r="B2977" s="45"/>
      <c r="C2977" s="45"/>
      <c r="D2977" s="46"/>
      <c r="E2977" s="46"/>
      <c r="K2977" s="47"/>
      <c r="AH2977" s="42"/>
      <c r="AI2977" s="42"/>
      <c r="AJ2977" s="42"/>
      <c r="AK2977" s="42"/>
      <c r="AL2977" s="42"/>
      <c r="AM2977" s="42"/>
      <c r="AN2977" s="42"/>
      <c r="AO2977" s="42"/>
      <c r="AP2977" s="42"/>
      <c r="AQ2977" s="42"/>
      <c r="AR2977" s="42"/>
      <c r="AS2977" s="42"/>
      <c r="AT2977" s="42"/>
      <c r="AU2977" s="41"/>
      <c r="AV2977" s="42"/>
      <c r="AZ2977" s="43"/>
      <c r="BA2977" s="43"/>
      <c r="BB2977" s="43"/>
      <c r="BC2977" s="43"/>
      <c r="BD2977" s="43"/>
    </row>
    <row r="2978" spans="2:56" s="15" customFormat="1" ht="15.75">
      <c r="B2978" s="45"/>
      <c r="C2978" s="45"/>
      <c r="D2978" s="46"/>
      <c r="E2978" s="46"/>
      <c r="K2978" s="47"/>
      <c r="AH2978" s="42"/>
      <c r="AI2978" s="42"/>
      <c r="AJ2978" s="42"/>
      <c r="AK2978" s="42"/>
      <c r="AL2978" s="42"/>
      <c r="AM2978" s="42"/>
      <c r="AN2978" s="42"/>
      <c r="AO2978" s="42"/>
      <c r="AP2978" s="42"/>
      <c r="AQ2978" s="42"/>
      <c r="AR2978" s="42"/>
      <c r="AS2978" s="42"/>
      <c r="AT2978" s="42"/>
      <c r="AU2978" s="41"/>
      <c r="AV2978" s="42"/>
      <c r="AZ2978" s="43"/>
      <c r="BA2978" s="43"/>
      <c r="BB2978" s="43"/>
      <c r="BC2978" s="43"/>
      <c r="BD2978" s="43"/>
    </row>
    <row r="2979" spans="2:56" s="15" customFormat="1" ht="15.75">
      <c r="B2979" s="45"/>
      <c r="C2979" s="45"/>
      <c r="D2979" s="46"/>
      <c r="E2979" s="46"/>
      <c r="K2979" s="47"/>
      <c r="AH2979" s="42"/>
      <c r="AI2979" s="42"/>
      <c r="AJ2979" s="42"/>
      <c r="AK2979" s="42"/>
      <c r="AL2979" s="42"/>
      <c r="AM2979" s="42"/>
      <c r="AN2979" s="42"/>
      <c r="AO2979" s="42"/>
      <c r="AP2979" s="42"/>
      <c r="AQ2979" s="42"/>
      <c r="AR2979" s="42"/>
      <c r="AS2979" s="42"/>
      <c r="AT2979" s="42"/>
      <c r="AU2979" s="41"/>
      <c r="AV2979" s="42"/>
      <c r="AZ2979" s="43"/>
      <c r="BA2979" s="43"/>
      <c r="BB2979" s="43"/>
      <c r="BC2979" s="43"/>
      <c r="BD2979" s="43"/>
    </row>
    <row r="2980" spans="2:56" s="15" customFormat="1" ht="15.75">
      <c r="B2980" s="45"/>
      <c r="C2980" s="45"/>
      <c r="D2980" s="46"/>
      <c r="E2980" s="46"/>
      <c r="K2980" s="47"/>
      <c r="AH2980" s="42"/>
      <c r="AI2980" s="42"/>
      <c r="AJ2980" s="42"/>
      <c r="AK2980" s="42"/>
      <c r="AL2980" s="42"/>
      <c r="AM2980" s="42"/>
      <c r="AN2980" s="42"/>
      <c r="AO2980" s="42"/>
      <c r="AP2980" s="42"/>
      <c r="AQ2980" s="42"/>
      <c r="AR2980" s="42"/>
      <c r="AS2980" s="42"/>
      <c r="AT2980" s="42"/>
      <c r="AU2980" s="41"/>
      <c r="AV2980" s="42"/>
      <c r="AZ2980" s="43"/>
      <c r="BA2980" s="43"/>
      <c r="BB2980" s="43"/>
      <c r="BC2980" s="43"/>
      <c r="BD2980" s="43"/>
    </row>
    <row r="2981" spans="2:56" s="15" customFormat="1" ht="15.75">
      <c r="B2981" s="45"/>
      <c r="C2981" s="45"/>
      <c r="D2981" s="46"/>
      <c r="E2981" s="46"/>
      <c r="K2981" s="47"/>
      <c r="AH2981" s="42"/>
      <c r="AI2981" s="42"/>
      <c r="AJ2981" s="42"/>
      <c r="AK2981" s="42"/>
      <c r="AL2981" s="42"/>
      <c r="AM2981" s="42"/>
      <c r="AN2981" s="42"/>
      <c r="AO2981" s="42"/>
      <c r="AP2981" s="42"/>
      <c r="AQ2981" s="42"/>
      <c r="AR2981" s="42"/>
      <c r="AS2981" s="42"/>
      <c r="AT2981" s="42"/>
      <c r="AU2981" s="41"/>
      <c r="AV2981" s="42"/>
      <c r="AZ2981" s="43"/>
      <c r="BA2981" s="43"/>
      <c r="BB2981" s="43"/>
      <c r="BC2981" s="43"/>
      <c r="BD2981" s="43"/>
    </row>
    <row r="2982" spans="2:56" s="15" customFormat="1" ht="15.75">
      <c r="B2982" s="45"/>
      <c r="C2982" s="45"/>
      <c r="D2982" s="46"/>
      <c r="E2982" s="46"/>
      <c r="K2982" s="47"/>
      <c r="AH2982" s="42"/>
      <c r="AI2982" s="42"/>
      <c r="AJ2982" s="42"/>
      <c r="AK2982" s="42"/>
      <c r="AL2982" s="42"/>
      <c r="AM2982" s="42"/>
      <c r="AN2982" s="42"/>
      <c r="AO2982" s="42"/>
      <c r="AP2982" s="42"/>
      <c r="AQ2982" s="42"/>
      <c r="AR2982" s="42"/>
      <c r="AS2982" s="42"/>
      <c r="AT2982" s="42"/>
      <c r="AU2982" s="41"/>
      <c r="AV2982" s="42"/>
      <c r="AZ2982" s="43"/>
      <c r="BA2982" s="43"/>
      <c r="BB2982" s="43"/>
      <c r="BC2982" s="43"/>
      <c r="BD2982" s="43"/>
    </row>
    <row r="2983" spans="2:56" s="15" customFormat="1" ht="15.75">
      <c r="B2983" s="45"/>
      <c r="C2983" s="45"/>
      <c r="D2983" s="46"/>
      <c r="E2983" s="46"/>
      <c r="K2983" s="47"/>
      <c r="AH2983" s="42"/>
      <c r="AI2983" s="42"/>
      <c r="AJ2983" s="42"/>
      <c r="AK2983" s="42"/>
      <c r="AL2983" s="42"/>
      <c r="AM2983" s="42"/>
      <c r="AN2983" s="42"/>
      <c r="AO2983" s="42"/>
      <c r="AP2983" s="42"/>
      <c r="AQ2983" s="42"/>
      <c r="AR2983" s="42"/>
      <c r="AS2983" s="42"/>
      <c r="AT2983" s="42"/>
      <c r="AU2983" s="41"/>
      <c r="AV2983" s="42"/>
      <c r="AZ2983" s="43"/>
      <c r="BA2983" s="43"/>
      <c r="BB2983" s="43"/>
      <c r="BC2983" s="43"/>
      <c r="BD2983" s="43"/>
    </row>
    <row r="2984" spans="2:56" s="15" customFormat="1" ht="15.75">
      <c r="B2984" s="45"/>
      <c r="C2984" s="45"/>
      <c r="D2984" s="46"/>
      <c r="E2984" s="46"/>
      <c r="K2984" s="47"/>
      <c r="AH2984" s="42"/>
      <c r="AI2984" s="42"/>
      <c r="AJ2984" s="42"/>
      <c r="AK2984" s="42"/>
      <c r="AL2984" s="42"/>
      <c r="AM2984" s="42"/>
      <c r="AN2984" s="42"/>
      <c r="AO2984" s="42"/>
      <c r="AP2984" s="42"/>
      <c r="AQ2984" s="42"/>
      <c r="AR2984" s="42"/>
      <c r="AS2984" s="42"/>
      <c r="AT2984" s="42"/>
      <c r="AU2984" s="41"/>
      <c r="AV2984" s="42"/>
      <c r="AZ2984" s="43"/>
      <c r="BA2984" s="43"/>
      <c r="BB2984" s="43"/>
      <c r="BC2984" s="43"/>
      <c r="BD2984" s="43"/>
    </row>
    <row r="2985" spans="2:56" s="15" customFormat="1" ht="15.75">
      <c r="B2985" s="45"/>
      <c r="C2985" s="45"/>
      <c r="D2985" s="46"/>
      <c r="E2985" s="46"/>
      <c r="K2985" s="47"/>
      <c r="AH2985" s="42"/>
      <c r="AI2985" s="42"/>
      <c r="AJ2985" s="42"/>
      <c r="AK2985" s="42"/>
      <c r="AL2985" s="42"/>
      <c r="AM2985" s="42"/>
      <c r="AN2985" s="42"/>
      <c r="AO2985" s="42"/>
      <c r="AP2985" s="42"/>
      <c r="AQ2985" s="42"/>
      <c r="AR2985" s="42"/>
      <c r="AS2985" s="42"/>
      <c r="AT2985" s="42"/>
      <c r="AU2985" s="41"/>
      <c r="AV2985" s="42"/>
      <c r="AZ2985" s="43"/>
      <c r="BA2985" s="43"/>
      <c r="BB2985" s="43"/>
      <c r="BC2985" s="43"/>
      <c r="BD2985" s="43"/>
    </row>
    <row r="2986" spans="2:56" s="15" customFormat="1" ht="15.75">
      <c r="B2986" s="45"/>
      <c r="C2986" s="45"/>
      <c r="D2986" s="46"/>
      <c r="E2986" s="46"/>
      <c r="K2986" s="47"/>
      <c r="AH2986" s="42"/>
      <c r="AI2986" s="42"/>
      <c r="AJ2986" s="42"/>
      <c r="AK2986" s="42"/>
      <c r="AL2986" s="42"/>
      <c r="AM2986" s="42"/>
      <c r="AN2986" s="42"/>
      <c r="AO2986" s="42"/>
      <c r="AP2986" s="42"/>
      <c r="AQ2986" s="42"/>
      <c r="AR2986" s="42"/>
      <c r="AS2986" s="42"/>
      <c r="AT2986" s="42"/>
      <c r="AU2986" s="41"/>
      <c r="AV2986" s="42"/>
      <c r="AZ2986" s="43"/>
      <c r="BA2986" s="43"/>
      <c r="BB2986" s="43"/>
      <c r="BC2986" s="43"/>
      <c r="BD2986" s="43"/>
    </row>
    <row r="2987" spans="2:56" s="15" customFormat="1" ht="15.75">
      <c r="B2987" s="45"/>
      <c r="C2987" s="45"/>
      <c r="D2987" s="46"/>
      <c r="E2987" s="46"/>
      <c r="K2987" s="47"/>
      <c r="AH2987" s="42"/>
      <c r="AI2987" s="42"/>
      <c r="AJ2987" s="42"/>
      <c r="AK2987" s="42"/>
      <c r="AL2987" s="42"/>
      <c r="AM2987" s="42"/>
      <c r="AN2987" s="42"/>
      <c r="AO2987" s="42"/>
      <c r="AP2987" s="42"/>
      <c r="AQ2987" s="42"/>
      <c r="AR2987" s="42"/>
      <c r="AS2987" s="42"/>
      <c r="AT2987" s="42"/>
      <c r="AU2987" s="41"/>
      <c r="AV2987" s="42"/>
      <c r="AZ2987" s="43"/>
      <c r="BA2987" s="43"/>
      <c r="BB2987" s="43"/>
      <c r="BC2987" s="43"/>
      <c r="BD2987" s="43"/>
    </row>
    <row r="2988" spans="2:56" s="15" customFormat="1" ht="15.75">
      <c r="B2988" s="45"/>
      <c r="C2988" s="45"/>
      <c r="D2988" s="46"/>
      <c r="E2988" s="46"/>
      <c r="K2988" s="47"/>
      <c r="AH2988" s="42"/>
      <c r="AI2988" s="42"/>
      <c r="AJ2988" s="42"/>
      <c r="AK2988" s="42"/>
      <c r="AL2988" s="42"/>
      <c r="AM2988" s="42"/>
      <c r="AN2988" s="42"/>
      <c r="AO2988" s="42"/>
      <c r="AP2988" s="42"/>
      <c r="AQ2988" s="42"/>
      <c r="AR2988" s="42"/>
      <c r="AS2988" s="42"/>
      <c r="AT2988" s="42"/>
      <c r="AU2988" s="41"/>
      <c r="AV2988" s="42"/>
      <c r="AZ2988" s="43"/>
      <c r="BA2988" s="43"/>
      <c r="BB2988" s="43"/>
      <c r="BC2988" s="43"/>
      <c r="BD2988" s="43"/>
    </row>
    <row r="2989" spans="2:56" s="15" customFormat="1" ht="15.75">
      <c r="B2989" s="45"/>
      <c r="C2989" s="45"/>
      <c r="D2989" s="46"/>
      <c r="E2989" s="46"/>
      <c r="K2989" s="47"/>
      <c r="AH2989" s="42"/>
      <c r="AI2989" s="42"/>
      <c r="AJ2989" s="42"/>
      <c r="AK2989" s="42"/>
      <c r="AL2989" s="42"/>
      <c r="AM2989" s="42"/>
      <c r="AN2989" s="42"/>
      <c r="AO2989" s="42"/>
      <c r="AP2989" s="42"/>
      <c r="AQ2989" s="42"/>
      <c r="AR2989" s="42"/>
      <c r="AS2989" s="42"/>
      <c r="AT2989" s="42"/>
      <c r="AU2989" s="41"/>
      <c r="AV2989" s="42"/>
      <c r="AZ2989" s="43"/>
      <c r="BA2989" s="43"/>
      <c r="BB2989" s="43"/>
      <c r="BC2989" s="43"/>
      <c r="BD2989" s="43"/>
    </row>
    <row r="2990" spans="2:56" s="15" customFormat="1" ht="15.75">
      <c r="B2990" s="45"/>
      <c r="C2990" s="45"/>
      <c r="D2990" s="46"/>
      <c r="E2990" s="46"/>
      <c r="K2990" s="47"/>
      <c r="AH2990" s="42"/>
      <c r="AI2990" s="42"/>
      <c r="AJ2990" s="42"/>
      <c r="AK2990" s="42"/>
      <c r="AL2990" s="42"/>
      <c r="AM2990" s="42"/>
      <c r="AN2990" s="42"/>
      <c r="AO2990" s="42"/>
      <c r="AP2990" s="42"/>
      <c r="AQ2990" s="42"/>
      <c r="AR2990" s="42"/>
      <c r="AS2990" s="42"/>
      <c r="AT2990" s="42"/>
      <c r="AU2990" s="41"/>
      <c r="AV2990" s="42"/>
      <c r="AZ2990" s="43"/>
      <c r="BA2990" s="43"/>
      <c r="BB2990" s="43"/>
      <c r="BC2990" s="43"/>
      <c r="BD2990" s="43"/>
    </row>
    <row r="2991" spans="2:56" s="15" customFormat="1" ht="15.75">
      <c r="B2991" s="45"/>
      <c r="C2991" s="45"/>
      <c r="D2991" s="46"/>
      <c r="E2991" s="46"/>
      <c r="K2991" s="47"/>
      <c r="AH2991" s="42"/>
      <c r="AI2991" s="42"/>
      <c r="AJ2991" s="42"/>
      <c r="AK2991" s="42"/>
      <c r="AL2991" s="42"/>
      <c r="AM2991" s="42"/>
      <c r="AN2991" s="42"/>
      <c r="AO2991" s="42"/>
      <c r="AP2991" s="42"/>
      <c r="AQ2991" s="42"/>
      <c r="AR2991" s="42"/>
      <c r="AS2991" s="42"/>
      <c r="AT2991" s="42"/>
      <c r="AU2991" s="41"/>
      <c r="AV2991" s="42"/>
      <c r="AZ2991" s="43"/>
      <c r="BA2991" s="43"/>
      <c r="BB2991" s="43"/>
      <c r="BC2991" s="43"/>
      <c r="BD2991" s="43"/>
    </row>
    <row r="2992" spans="2:56" s="15" customFormat="1" ht="15.75">
      <c r="B2992" s="45"/>
      <c r="C2992" s="45"/>
      <c r="D2992" s="46"/>
      <c r="E2992" s="46"/>
      <c r="K2992" s="47"/>
      <c r="AH2992" s="42"/>
      <c r="AI2992" s="42"/>
      <c r="AJ2992" s="42"/>
      <c r="AK2992" s="42"/>
      <c r="AL2992" s="42"/>
      <c r="AM2992" s="42"/>
      <c r="AN2992" s="42"/>
      <c r="AO2992" s="42"/>
      <c r="AP2992" s="42"/>
      <c r="AQ2992" s="42"/>
      <c r="AR2992" s="42"/>
      <c r="AS2992" s="42"/>
      <c r="AT2992" s="42"/>
      <c r="AU2992" s="41"/>
      <c r="AV2992" s="42"/>
      <c r="AZ2992" s="43"/>
      <c r="BA2992" s="43"/>
      <c r="BB2992" s="43"/>
      <c r="BC2992" s="43"/>
      <c r="BD2992" s="43"/>
    </row>
    <row r="2993" spans="2:56" s="15" customFormat="1" ht="15.75">
      <c r="B2993" s="45"/>
      <c r="C2993" s="45"/>
      <c r="D2993" s="46"/>
      <c r="E2993" s="46"/>
      <c r="K2993" s="47"/>
      <c r="AH2993" s="42"/>
      <c r="AI2993" s="42"/>
      <c r="AJ2993" s="42"/>
      <c r="AK2993" s="42"/>
      <c r="AL2993" s="42"/>
      <c r="AM2993" s="42"/>
      <c r="AN2993" s="42"/>
      <c r="AO2993" s="42"/>
      <c r="AP2993" s="42"/>
      <c r="AQ2993" s="42"/>
      <c r="AR2993" s="42"/>
      <c r="AS2993" s="42"/>
      <c r="AT2993" s="42"/>
      <c r="AU2993" s="41"/>
      <c r="AV2993" s="42"/>
      <c r="AZ2993" s="43"/>
      <c r="BA2993" s="43"/>
      <c r="BB2993" s="43"/>
      <c r="BC2993" s="43"/>
      <c r="BD2993" s="43"/>
    </row>
    <row r="2994" spans="2:56" s="15" customFormat="1" ht="15.75">
      <c r="B2994" s="45"/>
      <c r="C2994" s="45"/>
      <c r="D2994" s="46"/>
      <c r="E2994" s="46"/>
      <c r="K2994" s="47"/>
      <c r="AH2994" s="42"/>
      <c r="AI2994" s="42"/>
      <c r="AJ2994" s="42"/>
      <c r="AK2994" s="42"/>
      <c r="AL2994" s="42"/>
      <c r="AM2994" s="42"/>
      <c r="AN2994" s="42"/>
      <c r="AO2994" s="42"/>
      <c r="AP2994" s="42"/>
      <c r="AQ2994" s="42"/>
      <c r="AR2994" s="42"/>
      <c r="AS2994" s="42"/>
      <c r="AT2994" s="42"/>
      <c r="AU2994" s="41"/>
      <c r="AV2994" s="42"/>
      <c r="AZ2994" s="43"/>
      <c r="BA2994" s="43"/>
      <c r="BB2994" s="43"/>
      <c r="BC2994" s="43"/>
      <c r="BD2994" s="43"/>
    </row>
    <row r="2995" spans="2:56" s="15" customFormat="1" ht="15.75">
      <c r="B2995" s="45"/>
      <c r="C2995" s="45"/>
      <c r="D2995" s="46"/>
      <c r="E2995" s="46"/>
      <c r="K2995" s="47"/>
      <c r="AH2995" s="42"/>
      <c r="AI2995" s="42"/>
      <c r="AJ2995" s="42"/>
      <c r="AK2995" s="42"/>
      <c r="AL2995" s="42"/>
      <c r="AM2995" s="42"/>
      <c r="AN2995" s="42"/>
      <c r="AO2995" s="42"/>
      <c r="AP2995" s="42"/>
      <c r="AQ2995" s="42"/>
      <c r="AR2995" s="42"/>
      <c r="AS2995" s="42"/>
      <c r="AT2995" s="42"/>
      <c r="AU2995" s="41"/>
      <c r="AV2995" s="42"/>
      <c r="AZ2995" s="43"/>
      <c r="BA2995" s="43"/>
      <c r="BB2995" s="43"/>
      <c r="BC2995" s="43"/>
      <c r="BD2995" s="43"/>
    </row>
    <row r="2996" spans="2:56" s="15" customFormat="1" ht="15.75">
      <c r="B2996" s="45"/>
      <c r="C2996" s="45"/>
      <c r="D2996" s="46"/>
      <c r="E2996" s="46"/>
      <c r="K2996" s="47"/>
      <c r="AH2996" s="42"/>
      <c r="AI2996" s="42"/>
      <c r="AJ2996" s="42"/>
      <c r="AK2996" s="42"/>
      <c r="AL2996" s="42"/>
      <c r="AM2996" s="42"/>
      <c r="AN2996" s="42"/>
      <c r="AO2996" s="42"/>
      <c r="AP2996" s="42"/>
      <c r="AQ2996" s="42"/>
      <c r="AR2996" s="42"/>
      <c r="AS2996" s="42"/>
      <c r="AT2996" s="42"/>
      <c r="AU2996" s="41"/>
      <c r="AV2996" s="42"/>
      <c r="AZ2996" s="43"/>
      <c r="BA2996" s="43"/>
      <c r="BB2996" s="43"/>
      <c r="BC2996" s="43"/>
      <c r="BD2996" s="43"/>
    </row>
    <row r="2997" spans="2:56" s="15" customFormat="1" ht="15.75">
      <c r="B2997" s="45"/>
      <c r="C2997" s="45"/>
      <c r="D2997" s="46"/>
      <c r="E2997" s="46"/>
      <c r="K2997" s="47"/>
      <c r="AH2997" s="42"/>
      <c r="AI2997" s="42"/>
      <c r="AJ2997" s="42"/>
      <c r="AK2997" s="42"/>
      <c r="AL2997" s="42"/>
      <c r="AM2997" s="42"/>
      <c r="AN2997" s="42"/>
      <c r="AO2997" s="42"/>
      <c r="AP2997" s="42"/>
      <c r="AQ2997" s="42"/>
      <c r="AR2997" s="42"/>
      <c r="AS2997" s="42"/>
      <c r="AT2997" s="42"/>
      <c r="AU2997" s="41"/>
      <c r="AV2997" s="42"/>
      <c r="AZ2997" s="43"/>
      <c r="BA2997" s="43"/>
      <c r="BB2997" s="43"/>
      <c r="BC2997" s="43"/>
      <c r="BD2997" s="43"/>
    </row>
    <row r="2998" spans="2:56" s="15" customFormat="1" ht="15.75">
      <c r="B2998" s="45"/>
      <c r="C2998" s="45"/>
      <c r="D2998" s="46"/>
      <c r="E2998" s="46"/>
      <c r="K2998" s="47"/>
      <c r="AH2998" s="42"/>
      <c r="AI2998" s="42"/>
      <c r="AJ2998" s="42"/>
      <c r="AK2998" s="42"/>
      <c r="AL2998" s="42"/>
      <c r="AM2998" s="42"/>
      <c r="AN2998" s="42"/>
      <c r="AO2998" s="42"/>
      <c r="AP2998" s="42"/>
      <c r="AQ2998" s="42"/>
      <c r="AR2998" s="42"/>
      <c r="AS2998" s="42"/>
      <c r="AT2998" s="42"/>
      <c r="AU2998" s="41"/>
      <c r="AV2998" s="42"/>
      <c r="AZ2998" s="43"/>
      <c r="BA2998" s="43"/>
      <c r="BB2998" s="43"/>
      <c r="BC2998" s="43"/>
      <c r="BD2998" s="43"/>
    </row>
    <row r="2999" spans="2:56" s="15" customFormat="1" ht="15.75">
      <c r="B2999" s="45"/>
      <c r="C2999" s="45"/>
      <c r="D2999" s="46"/>
      <c r="E2999" s="46"/>
      <c r="K2999" s="47"/>
      <c r="AH2999" s="42"/>
      <c r="AI2999" s="42"/>
      <c r="AJ2999" s="42"/>
      <c r="AK2999" s="42"/>
      <c r="AL2999" s="42"/>
      <c r="AM2999" s="42"/>
      <c r="AN2999" s="42"/>
      <c r="AO2999" s="42"/>
      <c r="AP2999" s="42"/>
      <c r="AQ2999" s="42"/>
      <c r="AR2999" s="42"/>
      <c r="AS2999" s="42"/>
      <c r="AT2999" s="42"/>
      <c r="AU2999" s="41"/>
      <c r="AV2999" s="42"/>
      <c r="AZ2999" s="43"/>
      <c r="BA2999" s="43"/>
      <c r="BB2999" s="43"/>
      <c r="BC2999" s="43"/>
      <c r="BD2999" s="43"/>
    </row>
    <row r="3000" spans="2:56" s="15" customFormat="1" ht="15.75">
      <c r="B3000" s="45"/>
      <c r="C3000" s="45"/>
      <c r="D3000" s="46"/>
      <c r="E3000" s="46"/>
      <c r="K3000" s="47"/>
      <c r="AH3000" s="42"/>
      <c r="AI3000" s="42"/>
      <c r="AJ3000" s="42"/>
      <c r="AK3000" s="42"/>
      <c r="AL3000" s="42"/>
      <c r="AM3000" s="42"/>
      <c r="AN3000" s="42"/>
      <c r="AO3000" s="42"/>
      <c r="AP3000" s="42"/>
      <c r="AQ3000" s="42"/>
      <c r="AR3000" s="42"/>
      <c r="AS3000" s="42"/>
      <c r="AT3000" s="42"/>
      <c r="AU3000" s="41"/>
      <c r="AV3000" s="42"/>
      <c r="AZ3000" s="43"/>
      <c r="BA3000" s="43"/>
      <c r="BB3000" s="43"/>
      <c r="BC3000" s="43"/>
      <c r="BD3000" s="43"/>
    </row>
    <row r="3001" spans="2:56" s="15" customFormat="1" ht="15.75">
      <c r="B3001" s="45"/>
      <c r="C3001" s="45"/>
      <c r="D3001" s="46"/>
      <c r="E3001" s="46"/>
      <c r="K3001" s="47"/>
      <c r="AH3001" s="42"/>
      <c r="AI3001" s="42"/>
      <c r="AJ3001" s="42"/>
      <c r="AK3001" s="42"/>
      <c r="AL3001" s="42"/>
      <c r="AM3001" s="42"/>
      <c r="AN3001" s="42"/>
      <c r="AO3001" s="42"/>
      <c r="AP3001" s="42"/>
      <c r="AQ3001" s="42"/>
      <c r="AR3001" s="42"/>
      <c r="AS3001" s="42"/>
      <c r="AT3001" s="42"/>
      <c r="AU3001" s="41"/>
      <c r="AV3001" s="42"/>
      <c r="AZ3001" s="43"/>
      <c r="BA3001" s="43"/>
      <c r="BB3001" s="43"/>
      <c r="BC3001" s="43"/>
      <c r="BD3001" s="43"/>
    </row>
    <row r="3002" spans="2:56" s="15" customFormat="1" ht="15.75">
      <c r="B3002" s="45"/>
      <c r="C3002" s="45"/>
      <c r="D3002" s="46"/>
      <c r="E3002" s="46"/>
      <c r="K3002" s="47"/>
      <c r="AH3002" s="42"/>
      <c r="AI3002" s="42"/>
      <c r="AJ3002" s="42"/>
      <c r="AK3002" s="42"/>
      <c r="AL3002" s="42"/>
      <c r="AM3002" s="42"/>
      <c r="AN3002" s="42"/>
      <c r="AO3002" s="42"/>
      <c r="AP3002" s="42"/>
      <c r="AQ3002" s="42"/>
      <c r="AR3002" s="42"/>
      <c r="AS3002" s="42"/>
      <c r="AT3002" s="42"/>
      <c r="AU3002" s="41"/>
      <c r="AV3002" s="42"/>
      <c r="AZ3002" s="43"/>
      <c r="BA3002" s="43"/>
      <c r="BB3002" s="43"/>
      <c r="BC3002" s="43"/>
      <c r="BD3002" s="43"/>
    </row>
    <row r="3003" spans="2:56" s="15" customFormat="1" ht="15.75">
      <c r="B3003" s="45"/>
      <c r="C3003" s="45"/>
      <c r="D3003" s="46"/>
      <c r="E3003" s="46"/>
      <c r="K3003" s="47"/>
      <c r="AH3003" s="42"/>
      <c r="AI3003" s="42"/>
      <c r="AJ3003" s="42"/>
      <c r="AK3003" s="42"/>
      <c r="AL3003" s="42"/>
      <c r="AM3003" s="42"/>
      <c r="AN3003" s="42"/>
      <c r="AO3003" s="42"/>
      <c r="AP3003" s="42"/>
      <c r="AQ3003" s="42"/>
      <c r="AR3003" s="42"/>
      <c r="AS3003" s="42"/>
      <c r="AT3003" s="42"/>
      <c r="AU3003" s="41"/>
      <c r="AV3003" s="42"/>
      <c r="AZ3003" s="43"/>
      <c r="BA3003" s="43"/>
      <c r="BB3003" s="43"/>
      <c r="BC3003" s="43"/>
      <c r="BD3003" s="43"/>
    </row>
    <row r="3004" spans="2:56" s="15" customFormat="1" ht="15.75">
      <c r="B3004" s="45"/>
      <c r="C3004" s="45"/>
      <c r="D3004" s="46"/>
      <c r="E3004" s="46"/>
      <c r="K3004" s="47"/>
      <c r="AH3004" s="42"/>
      <c r="AI3004" s="42"/>
      <c r="AJ3004" s="42"/>
      <c r="AK3004" s="42"/>
      <c r="AL3004" s="42"/>
      <c r="AM3004" s="42"/>
      <c r="AN3004" s="42"/>
      <c r="AO3004" s="42"/>
      <c r="AP3004" s="42"/>
      <c r="AQ3004" s="42"/>
      <c r="AR3004" s="42"/>
      <c r="AS3004" s="42"/>
      <c r="AT3004" s="42"/>
      <c r="AU3004" s="41"/>
      <c r="AV3004" s="42"/>
      <c r="AZ3004" s="43"/>
      <c r="BA3004" s="43"/>
      <c r="BB3004" s="43"/>
      <c r="BC3004" s="43"/>
      <c r="BD3004" s="43"/>
    </row>
    <row r="3005" spans="2:56" s="15" customFormat="1" ht="15.75">
      <c r="B3005" s="45"/>
      <c r="C3005" s="45"/>
      <c r="D3005" s="46"/>
      <c r="E3005" s="46"/>
      <c r="K3005" s="47"/>
      <c r="AH3005" s="42"/>
      <c r="AI3005" s="42"/>
      <c r="AJ3005" s="42"/>
      <c r="AK3005" s="42"/>
      <c r="AL3005" s="42"/>
      <c r="AM3005" s="42"/>
      <c r="AN3005" s="42"/>
      <c r="AO3005" s="42"/>
      <c r="AP3005" s="42"/>
      <c r="AQ3005" s="42"/>
      <c r="AR3005" s="42"/>
      <c r="AS3005" s="42"/>
      <c r="AT3005" s="42"/>
      <c r="AU3005" s="41"/>
      <c r="AV3005" s="42"/>
      <c r="AZ3005" s="43"/>
      <c r="BA3005" s="43"/>
      <c r="BB3005" s="43"/>
      <c r="BC3005" s="43"/>
      <c r="BD3005" s="43"/>
    </row>
    <row r="3006" spans="2:56" s="15" customFormat="1" ht="15.75">
      <c r="B3006" s="45"/>
      <c r="C3006" s="45"/>
      <c r="D3006" s="46"/>
      <c r="E3006" s="46"/>
      <c r="K3006" s="47"/>
      <c r="AH3006" s="42"/>
      <c r="AI3006" s="42"/>
      <c r="AJ3006" s="42"/>
      <c r="AK3006" s="42"/>
      <c r="AL3006" s="42"/>
      <c r="AM3006" s="42"/>
      <c r="AN3006" s="42"/>
      <c r="AO3006" s="42"/>
      <c r="AP3006" s="42"/>
      <c r="AQ3006" s="42"/>
      <c r="AR3006" s="42"/>
      <c r="AS3006" s="42"/>
      <c r="AT3006" s="42"/>
      <c r="AU3006" s="41"/>
      <c r="AV3006" s="42"/>
      <c r="AZ3006" s="43"/>
      <c r="BA3006" s="43"/>
      <c r="BB3006" s="43"/>
      <c r="BC3006" s="43"/>
      <c r="BD3006" s="43"/>
    </row>
    <row r="3007" spans="2:56" s="15" customFormat="1" ht="15.75">
      <c r="B3007" s="45"/>
      <c r="C3007" s="45"/>
      <c r="D3007" s="46"/>
      <c r="E3007" s="46"/>
      <c r="K3007" s="47"/>
      <c r="AH3007" s="42"/>
      <c r="AI3007" s="42"/>
      <c r="AJ3007" s="42"/>
      <c r="AK3007" s="42"/>
      <c r="AL3007" s="42"/>
      <c r="AM3007" s="42"/>
      <c r="AN3007" s="42"/>
      <c r="AO3007" s="42"/>
      <c r="AP3007" s="42"/>
      <c r="AQ3007" s="42"/>
      <c r="AR3007" s="42"/>
      <c r="AS3007" s="42"/>
      <c r="AT3007" s="42"/>
      <c r="AU3007" s="41"/>
      <c r="AV3007" s="42"/>
      <c r="AZ3007" s="43"/>
      <c r="BA3007" s="43"/>
      <c r="BB3007" s="43"/>
      <c r="BC3007" s="43"/>
      <c r="BD3007" s="43"/>
    </row>
    <row r="3008" spans="2:56" s="15" customFormat="1" ht="15.75">
      <c r="B3008" s="45"/>
      <c r="C3008" s="45"/>
      <c r="D3008" s="46"/>
      <c r="E3008" s="46"/>
      <c r="K3008" s="47"/>
      <c r="AH3008" s="42"/>
      <c r="AI3008" s="42"/>
      <c r="AJ3008" s="42"/>
      <c r="AK3008" s="42"/>
      <c r="AL3008" s="42"/>
      <c r="AM3008" s="42"/>
      <c r="AN3008" s="42"/>
      <c r="AO3008" s="42"/>
      <c r="AP3008" s="42"/>
      <c r="AQ3008" s="42"/>
      <c r="AR3008" s="42"/>
      <c r="AS3008" s="42"/>
      <c r="AT3008" s="42"/>
      <c r="AU3008" s="41"/>
      <c r="AV3008" s="42"/>
      <c r="AZ3008" s="43"/>
      <c r="BA3008" s="43"/>
      <c r="BB3008" s="43"/>
      <c r="BC3008" s="43"/>
      <c r="BD3008" s="43"/>
    </row>
    <row r="3009" spans="2:56" s="15" customFormat="1" ht="15.75">
      <c r="B3009" s="45"/>
      <c r="C3009" s="45"/>
      <c r="D3009" s="46"/>
      <c r="E3009" s="46"/>
      <c r="K3009" s="47"/>
      <c r="AH3009" s="42"/>
      <c r="AI3009" s="42"/>
      <c r="AJ3009" s="42"/>
      <c r="AK3009" s="42"/>
      <c r="AL3009" s="42"/>
      <c r="AM3009" s="42"/>
      <c r="AN3009" s="42"/>
      <c r="AO3009" s="42"/>
      <c r="AP3009" s="42"/>
      <c r="AQ3009" s="42"/>
      <c r="AR3009" s="42"/>
      <c r="AS3009" s="42"/>
      <c r="AT3009" s="42"/>
      <c r="AU3009" s="41"/>
      <c r="AV3009" s="42"/>
      <c r="AZ3009" s="43"/>
      <c r="BA3009" s="43"/>
      <c r="BB3009" s="43"/>
      <c r="BC3009" s="43"/>
      <c r="BD3009" s="43"/>
    </row>
    <row r="3010" spans="2:56" s="15" customFormat="1" ht="15.75">
      <c r="B3010" s="45"/>
      <c r="C3010" s="45"/>
      <c r="D3010" s="46"/>
      <c r="E3010" s="46"/>
      <c r="K3010" s="47"/>
      <c r="AH3010" s="42"/>
      <c r="AI3010" s="42"/>
      <c r="AJ3010" s="42"/>
      <c r="AK3010" s="42"/>
      <c r="AL3010" s="42"/>
      <c r="AM3010" s="42"/>
      <c r="AN3010" s="42"/>
      <c r="AO3010" s="42"/>
      <c r="AP3010" s="42"/>
      <c r="AQ3010" s="42"/>
      <c r="AR3010" s="42"/>
      <c r="AS3010" s="42"/>
      <c r="AT3010" s="42"/>
      <c r="AU3010" s="41"/>
      <c r="AV3010" s="42"/>
      <c r="AZ3010" s="43"/>
      <c r="BA3010" s="43"/>
      <c r="BB3010" s="43"/>
      <c r="BC3010" s="43"/>
      <c r="BD3010" s="43"/>
    </row>
    <row r="3011" spans="2:56" s="15" customFormat="1" ht="15.75">
      <c r="B3011" s="45"/>
      <c r="C3011" s="45"/>
      <c r="D3011" s="46"/>
      <c r="E3011" s="46"/>
      <c r="K3011" s="47"/>
      <c r="AH3011" s="42"/>
      <c r="AI3011" s="42"/>
      <c r="AJ3011" s="42"/>
      <c r="AK3011" s="42"/>
      <c r="AL3011" s="42"/>
      <c r="AM3011" s="42"/>
      <c r="AN3011" s="42"/>
      <c r="AO3011" s="42"/>
      <c r="AP3011" s="42"/>
      <c r="AQ3011" s="42"/>
      <c r="AR3011" s="42"/>
      <c r="AS3011" s="42"/>
      <c r="AT3011" s="42"/>
      <c r="AU3011" s="41"/>
      <c r="AV3011" s="42"/>
      <c r="AZ3011" s="43"/>
      <c r="BA3011" s="43"/>
      <c r="BB3011" s="43"/>
      <c r="BC3011" s="43"/>
      <c r="BD3011" s="43"/>
    </row>
    <row r="3012" spans="2:56" s="15" customFormat="1" ht="15.75">
      <c r="B3012" s="45"/>
      <c r="C3012" s="45"/>
      <c r="D3012" s="46"/>
      <c r="E3012" s="46"/>
      <c r="K3012" s="47"/>
      <c r="AH3012" s="42"/>
      <c r="AI3012" s="42"/>
      <c r="AJ3012" s="42"/>
      <c r="AK3012" s="42"/>
      <c r="AL3012" s="42"/>
      <c r="AM3012" s="42"/>
      <c r="AN3012" s="42"/>
      <c r="AO3012" s="42"/>
      <c r="AP3012" s="42"/>
      <c r="AQ3012" s="42"/>
      <c r="AR3012" s="42"/>
      <c r="AS3012" s="42"/>
      <c r="AT3012" s="42"/>
      <c r="AU3012" s="41"/>
      <c r="AV3012" s="42"/>
      <c r="AZ3012" s="43"/>
      <c r="BA3012" s="43"/>
      <c r="BB3012" s="43"/>
      <c r="BC3012" s="43"/>
      <c r="BD3012" s="43"/>
    </row>
    <row r="3013" spans="2:56" s="15" customFormat="1" ht="15.75">
      <c r="B3013" s="45"/>
      <c r="C3013" s="45"/>
      <c r="D3013" s="46"/>
      <c r="E3013" s="46"/>
      <c r="K3013" s="47"/>
      <c r="AH3013" s="42"/>
      <c r="AI3013" s="42"/>
      <c r="AJ3013" s="42"/>
      <c r="AK3013" s="42"/>
      <c r="AL3013" s="42"/>
      <c r="AM3013" s="42"/>
      <c r="AN3013" s="42"/>
      <c r="AO3013" s="42"/>
      <c r="AP3013" s="42"/>
      <c r="AQ3013" s="42"/>
      <c r="AR3013" s="42"/>
      <c r="AS3013" s="42"/>
      <c r="AT3013" s="42"/>
      <c r="AU3013" s="41"/>
      <c r="AV3013" s="42"/>
      <c r="AZ3013" s="43"/>
      <c r="BA3013" s="43"/>
      <c r="BB3013" s="43"/>
      <c r="BC3013" s="43"/>
      <c r="BD3013" s="43"/>
    </row>
    <row r="3014" spans="2:56" s="15" customFormat="1" ht="15.75">
      <c r="B3014" s="45"/>
      <c r="C3014" s="45"/>
      <c r="D3014" s="46"/>
      <c r="E3014" s="46"/>
      <c r="K3014" s="47"/>
      <c r="AH3014" s="42"/>
      <c r="AI3014" s="42"/>
      <c r="AJ3014" s="42"/>
      <c r="AK3014" s="42"/>
      <c r="AL3014" s="42"/>
      <c r="AM3014" s="42"/>
      <c r="AN3014" s="42"/>
      <c r="AO3014" s="42"/>
      <c r="AP3014" s="42"/>
      <c r="AQ3014" s="42"/>
      <c r="AR3014" s="42"/>
      <c r="AS3014" s="42"/>
      <c r="AT3014" s="42"/>
      <c r="AU3014" s="41"/>
      <c r="AV3014" s="42"/>
      <c r="AZ3014" s="43"/>
      <c r="BA3014" s="43"/>
      <c r="BB3014" s="43"/>
      <c r="BC3014" s="43"/>
      <c r="BD3014" s="43"/>
    </row>
    <row r="3015" spans="2:56" s="15" customFormat="1" ht="15.75">
      <c r="B3015" s="45"/>
      <c r="C3015" s="45"/>
      <c r="D3015" s="46"/>
      <c r="E3015" s="46"/>
      <c r="K3015" s="47"/>
      <c r="AH3015" s="42"/>
      <c r="AI3015" s="42"/>
      <c r="AJ3015" s="42"/>
      <c r="AK3015" s="42"/>
      <c r="AL3015" s="42"/>
      <c r="AM3015" s="42"/>
      <c r="AN3015" s="42"/>
      <c r="AO3015" s="42"/>
      <c r="AP3015" s="42"/>
      <c r="AQ3015" s="42"/>
      <c r="AR3015" s="42"/>
      <c r="AS3015" s="42"/>
      <c r="AT3015" s="42"/>
      <c r="AU3015" s="41"/>
      <c r="AV3015" s="42"/>
      <c r="AZ3015" s="43"/>
      <c r="BA3015" s="43"/>
      <c r="BB3015" s="43"/>
      <c r="BC3015" s="43"/>
      <c r="BD3015" s="43"/>
    </row>
    <row r="3016" spans="2:56" s="15" customFormat="1" ht="15.75">
      <c r="B3016" s="45"/>
      <c r="C3016" s="45"/>
      <c r="D3016" s="46"/>
      <c r="E3016" s="46"/>
      <c r="K3016" s="47"/>
      <c r="AH3016" s="42"/>
      <c r="AI3016" s="42"/>
      <c r="AJ3016" s="42"/>
      <c r="AK3016" s="42"/>
      <c r="AL3016" s="42"/>
      <c r="AM3016" s="42"/>
      <c r="AN3016" s="42"/>
      <c r="AO3016" s="42"/>
      <c r="AP3016" s="42"/>
      <c r="AQ3016" s="42"/>
      <c r="AR3016" s="42"/>
      <c r="AS3016" s="42"/>
      <c r="AT3016" s="42"/>
      <c r="AU3016" s="41"/>
      <c r="AV3016" s="42"/>
      <c r="AZ3016" s="43"/>
      <c r="BA3016" s="43"/>
      <c r="BB3016" s="43"/>
      <c r="BC3016" s="43"/>
      <c r="BD3016" s="43"/>
    </row>
    <row r="3017" spans="2:56" s="15" customFormat="1" ht="15.75">
      <c r="B3017" s="45"/>
      <c r="C3017" s="45"/>
      <c r="D3017" s="46"/>
      <c r="E3017" s="46"/>
      <c r="K3017" s="47"/>
      <c r="AH3017" s="42"/>
      <c r="AI3017" s="42"/>
      <c r="AJ3017" s="42"/>
      <c r="AK3017" s="42"/>
      <c r="AL3017" s="42"/>
      <c r="AM3017" s="42"/>
      <c r="AN3017" s="42"/>
      <c r="AO3017" s="42"/>
      <c r="AP3017" s="42"/>
      <c r="AQ3017" s="42"/>
      <c r="AR3017" s="42"/>
      <c r="AS3017" s="42"/>
      <c r="AT3017" s="42"/>
      <c r="AU3017" s="41"/>
      <c r="AV3017" s="42"/>
      <c r="AZ3017" s="43"/>
      <c r="BA3017" s="43"/>
      <c r="BB3017" s="43"/>
      <c r="BC3017" s="43"/>
      <c r="BD3017" s="43"/>
    </row>
    <row r="3018" spans="2:56" s="15" customFormat="1" ht="15.75">
      <c r="B3018" s="45"/>
      <c r="C3018" s="45"/>
      <c r="D3018" s="46"/>
      <c r="E3018" s="46"/>
      <c r="K3018" s="47"/>
      <c r="AH3018" s="42"/>
      <c r="AI3018" s="42"/>
      <c r="AJ3018" s="42"/>
      <c r="AK3018" s="42"/>
      <c r="AL3018" s="42"/>
      <c r="AM3018" s="42"/>
      <c r="AN3018" s="42"/>
      <c r="AO3018" s="42"/>
      <c r="AP3018" s="42"/>
      <c r="AQ3018" s="42"/>
      <c r="AR3018" s="42"/>
      <c r="AS3018" s="42"/>
      <c r="AT3018" s="42"/>
      <c r="AU3018" s="41"/>
      <c r="AV3018" s="42"/>
      <c r="AZ3018" s="43"/>
      <c r="BA3018" s="43"/>
      <c r="BB3018" s="43"/>
      <c r="BC3018" s="43"/>
      <c r="BD3018" s="43"/>
    </row>
    <row r="3019" spans="2:56" s="15" customFormat="1" ht="15.75">
      <c r="B3019" s="45"/>
      <c r="C3019" s="45"/>
      <c r="D3019" s="46"/>
      <c r="E3019" s="46"/>
      <c r="K3019" s="47"/>
      <c r="AH3019" s="42"/>
      <c r="AI3019" s="42"/>
      <c r="AJ3019" s="42"/>
      <c r="AK3019" s="42"/>
      <c r="AL3019" s="42"/>
      <c r="AM3019" s="42"/>
      <c r="AN3019" s="42"/>
      <c r="AO3019" s="42"/>
      <c r="AP3019" s="42"/>
      <c r="AQ3019" s="42"/>
      <c r="AR3019" s="42"/>
      <c r="AS3019" s="42"/>
      <c r="AT3019" s="42"/>
      <c r="AU3019" s="41"/>
      <c r="AV3019" s="42"/>
      <c r="AZ3019" s="43"/>
      <c r="BA3019" s="43"/>
      <c r="BB3019" s="43"/>
      <c r="BC3019" s="43"/>
      <c r="BD3019" s="43"/>
    </row>
    <row r="3020" spans="2:56" s="15" customFormat="1" ht="15.75">
      <c r="B3020" s="45"/>
      <c r="C3020" s="45"/>
      <c r="D3020" s="46"/>
      <c r="E3020" s="46"/>
      <c r="K3020" s="47"/>
      <c r="AH3020" s="42"/>
      <c r="AI3020" s="42"/>
      <c r="AJ3020" s="42"/>
      <c r="AK3020" s="42"/>
      <c r="AL3020" s="42"/>
      <c r="AM3020" s="42"/>
      <c r="AN3020" s="42"/>
      <c r="AO3020" s="42"/>
      <c r="AP3020" s="42"/>
      <c r="AQ3020" s="42"/>
      <c r="AR3020" s="42"/>
      <c r="AS3020" s="42"/>
      <c r="AT3020" s="42"/>
      <c r="AU3020" s="41"/>
      <c r="AV3020" s="42"/>
      <c r="AZ3020" s="43"/>
      <c r="BA3020" s="43"/>
      <c r="BB3020" s="43"/>
      <c r="BC3020" s="43"/>
      <c r="BD3020" s="43"/>
    </row>
    <row r="3021" spans="2:56" s="15" customFormat="1" ht="15.75">
      <c r="B3021" s="45"/>
      <c r="C3021" s="45"/>
      <c r="D3021" s="46"/>
      <c r="E3021" s="46"/>
      <c r="K3021" s="47"/>
      <c r="AH3021" s="42"/>
      <c r="AI3021" s="42"/>
      <c r="AJ3021" s="42"/>
      <c r="AK3021" s="42"/>
      <c r="AL3021" s="42"/>
      <c r="AM3021" s="42"/>
      <c r="AN3021" s="42"/>
      <c r="AO3021" s="42"/>
      <c r="AP3021" s="42"/>
      <c r="AQ3021" s="42"/>
      <c r="AR3021" s="42"/>
      <c r="AS3021" s="42"/>
      <c r="AT3021" s="42"/>
      <c r="AU3021" s="41"/>
      <c r="AV3021" s="42"/>
      <c r="AZ3021" s="43"/>
      <c r="BA3021" s="43"/>
      <c r="BB3021" s="43"/>
      <c r="BC3021" s="43"/>
      <c r="BD3021" s="43"/>
    </row>
    <row r="3022" spans="2:56" s="15" customFormat="1" ht="15.75">
      <c r="B3022" s="45"/>
      <c r="C3022" s="45"/>
      <c r="D3022" s="46"/>
      <c r="E3022" s="46"/>
      <c r="K3022" s="47"/>
      <c r="AH3022" s="42"/>
      <c r="AI3022" s="42"/>
      <c r="AJ3022" s="42"/>
      <c r="AK3022" s="42"/>
      <c r="AL3022" s="42"/>
      <c r="AM3022" s="42"/>
      <c r="AN3022" s="42"/>
      <c r="AO3022" s="42"/>
      <c r="AP3022" s="42"/>
      <c r="AQ3022" s="42"/>
      <c r="AR3022" s="42"/>
      <c r="AS3022" s="42"/>
      <c r="AT3022" s="42"/>
      <c r="AU3022" s="41"/>
      <c r="AV3022" s="42"/>
      <c r="AZ3022" s="43"/>
      <c r="BA3022" s="43"/>
      <c r="BB3022" s="43"/>
      <c r="BC3022" s="43"/>
      <c r="BD3022" s="43"/>
    </row>
    <row r="3023" spans="2:56" s="15" customFormat="1" ht="15.75">
      <c r="B3023" s="45"/>
      <c r="C3023" s="45"/>
      <c r="D3023" s="46"/>
      <c r="E3023" s="46"/>
      <c r="K3023" s="47"/>
      <c r="AH3023" s="42"/>
      <c r="AI3023" s="42"/>
      <c r="AJ3023" s="42"/>
      <c r="AK3023" s="42"/>
      <c r="AL3023" s="42"/>
      <c r="AM3023" s="42"/>
      <c r="AN3023" s="42"/>
      <c r="AO3023" s="42"/>
      <c r="AP3023" s="42"/>
      <c r="AQ3023" s="42"/>
      <c r="AR3023" s="42"/>
      <c r="AS3023" s="42"/>
      <c r="AT3023" s="42"/>
      <c r="AU3023" s="41"/>
      <c r="AV3023" s="42"/>
      <c r="AZ3023" s="43"/>
      <c r="BA3023" s="43"/>
      <c r="BB3023" s="43"/>
      <c r="BC3023" s="43"/>
      <c r="BD3023" s="43"/>
    </row>
    <row r="3024" spans="2:56" s="15" customFormat="1" ht="15.75">
      <c r="B3024" s="45"/>
      <c r="C3024" s="45"/>
      <c r="D3024" s="46"/>
      <c r="E3024" s="46"/>
      <c r="K3024" s="47"/>
      <c r="AH3024" s="42"/>
      <c r="AI3024" s="42"/>
      <c r="AJ3024" s="42"/>
      <c r="AK3024" s="42"/>
      <c r="AL3024" s="42"/>
      <c r="AM3024" s="42"/>
      <c r="AN3024" s="42"/>
      <c r="AO3024" s="42"/>
      <c r="AP3024" s="42"/>
      <c r="AQ3024" s="42"/>
      <c r="AR3024" s="42"/>
      <c r="AS3024" s="42"/>
      <c r="AT3024" s="42"/>
      <c r="AU3024" s="41"/>
      <c r="AV3024" s="42"/>
      <c r="AZ3024" s="43"/>
      <c r="BA3024" s="43"/>
      <c r="BB3024" s="43"/>
      <c r="BC3024" s="43"/>
      <c r="BD3024" s="43"/>
    </row>
    <row r="3025" spans="2:56" s="15" customFormat="1" ht="15.75">
      <c r="B3025" s="45"/>
      <c r="C3025" s="45"/>
      <c r="D3025" s="46"/>
      <c r="E3025" s="46"/>
      <c r="K3025" s="47"/>
      <c r="AH3025" s="42"/>
      <c r="AI3025" s="42"/>
      <c r="AJ3025" s="42"/>
      <c r="AK3025" s="42"/>
      <c r="AL3025" s="42"/>
      <c r="AM3025" s="42"/>
      <c r="AN3025" s="42"/>
      <c r="AO3025" s="42"/>
      <c r="AP3025" s="42"/>
      <c r="AQ3025" s="42"/>
      <c r="AR3025" s="42"/>
      <c r="AS3025" s="42"/>
      <c r="AT3025" s="42"/>
      <c r="AU3025" s="41"/>
      <c r="AV3025" s="42"/>
      <c r="AZ3025" s="43"/>
      <c r="BA3025" s="43"/>
      <c r="BB3025" s="43"/>
      <c r="BC3025" s="43"/>
      <c r="BD3025" s="43"/>
    </row>
    <row r="3026" spans="2:56" s="15" customFormat="1" ht="15.75">
      <c r="B3026" s="45"/>
      <c r="C3026" s="45"/>
      <c r="D3026" s="46"/>
      <c r="E3026" s="46"/>
      <c r="K3026" s="47"/>
      <c r="AH3026" s="42"/>
      <c r="AI3026" s="42"/>
      <c r="AJ3026" s="42"/>
      <c r="AK3026" s="42"/>
      <c r="AL3026" s="42"/>
      <c r="AM3026" s="42"/>
      <c r="AN3026" s="42"/>
      <c r="AO3026" s="42"/>
      <c r="AP3026" s="42"/>
      <c r="AQ3026" s="42"/>
      <c r="AR3026" s="42"/>
      <c r="AS3026" s="42"/>
      <c r="AT3026" s="42"/>
      <c r="AU3026" s="41"/>
      <c r="AV3026" s="42"/>
      <c r="AZ3026" s="43"/>
      <c r="BA3026" s="43"/>
      <c r="BB3026" s="43"/>
      <c r="BC3026" s="43"/>
      <c r="BD3026" s="43"/>
    </row>
    <row r="3027" spans="2:56" s="15" customFormat="1" ht="15.75">
      <c r="B3027" s="45"/>
      <c r="C3027" s="45"/>
      <c r="D3027" s="46"/>
      <c r="E3027" s="46"/>
      <c r="K3027" s="47"/>
      <c r="AH3027" s="42"/>
      <c r="AI3027" s="42"/>
      <c r="AJ3027" s="42"/>
      <c r="AK3027" s="42"/>
      <c r="AL3027" s="42"/>
      <c r="AM3027" s="42"/>
      <c r="AN3027" s="42"/>
      <c r="AO3027" s="42"/>
      <c r="AP3027" s="42"/>
      <c r="AQ3027" s="42"/>
      <c r="AR3027" s="42"/>
      <c r="AS3027" s="42"/>
      <c r="AT3027" s="42"/>
      <c r="AU3027" s="41"/>
      <c r="AV3027" s="42"/>
      <c r="AZ3027" s="43"/>
      <c r="BA3027" s="43"/>
      <c r="BB3027" s="43"/>
      <c r="BC3027" s="43"/>
      <c r="BD3027" s="43"/>
    </row>
    <row r="3028" spans="2:56" s="15" customFormat="1" ht="15.75">
      <c r="B3028" s="45"/>
      <c r="C3028" s="45"/>
      <c r="D3028" s="46"/>
      <c r="E3028" s="46"/>
      <c r="K3028" s="47"/>
      <c r="AH3028" s="42"/>
      <c r="AI3028" s="42"/>
      <c r="AJ3028" s="42"/>
      <c r="AK3028" s="42"/>
      <c r="AL3028" s="42"/>
      <c r="AM3028" s="42"/>
      <c r="AN3028" s="42"/>
      <c r="AO3028" s="42"/>
      <c r="AP3028" s="42"/>
      <c r="AQ3028" s="42"/>
      <c r="AR3028" s="42"/>
      <c r="AS3028" s="42"/>
      <c r="AT3028" s="42"/>
      <c r="AU3028" s="41"/>
      <c r="AV3028" s="42"/>
      <c r="AZ3028" s="43"/>
      <c r="BA3028" s="43"/>
      <c r="BB3028" s="43"/>
      <c r="BC3028" s="43"/>
      <c r="BD3028" s="43"/>
    </row>
    <row r="3029" spans="2:56" s="15" customFormat="1" ht="15.75">
      <c r="B3029" s="45"/>
      <c r="C3029" s="45"/>
      <c r="D3029" s="46"/>
      <c r="E3029" s="46"/>
      <c r="K3029" s="47"/>
      <c r="AH3029" s="42"/>
      <c r="AI3029" s="42"/>
      <c r="AJ3029" s="42"/>
      <c r="AK3029" s="42"/>
      <c r="AL3029" s="42"/>
      <c r="AM3029" s="42"/>
      <c r="AN3029" s="42"/>
      <c r="AO3029" s="42"/>
      <c r="AP3029" s="42"/>
      <c r="AQ3029" s="42"/>
      <c r="AR3029" s="42"/>
      <c r="AS3029" s="42"/>
      <c r="AT3029" s="42"/>
      <c r="AU3029" s="41"/>
      <c r="AV3029" s="42"/>
      <c r="AZ3029" s="43"/>
      <c r="BA3029" s="43"/>
      <c r="BB3029" s="43"/>
      <c r="BC3029" s="43"/>
      <c r="BD3029" s="43"/>
    </row>
    <row r="3030" spans="2:56" s="15" customFormat="1" ht="15.75">
      <c r="B3030" s="45"/>
      <c r="C3030" s="45"/>
      <c r="D3030" s="46"/>
      <c r="E3030" s="46"/>
      <c r="K3030" s="47"/>
      <c r="AH3030" s="42"/>
      <c r="AI3030" s="42"/>
      <c r="AJ3030" s="42"/>
      <c r="AK3030" s="42"/>
      <c r="AL3030" s="42"/>
      <c r="AM3030" s="42"/>
      <c r="AN3030" s="42"/>
      <c r="AO3030" s="42"/>
      <c r="AP3030" s="42"/>
      <c r="AQ3030" s="42"/>
      <c r="AR3030" s="42"/>
      <c r="AS3030" s="42"/>
      <c r="AT3030" s="42"/>
      <c r="AU3030" s="41"/>
      <c r="AV3030" s="42"/>
      <c r="AZ3030" s="43"/>
      <c r="BA3030" s="43"/>
      <c r="BB3030" s="43"/>
      <c r="BC3030" s="43"/>
      <c r="BD3030" s="43"/>
    </row>
    <row r="3031" spans="2:56" s="15" customFormat="1" ht="15.75">
      <c r="B3031" s="45"/>
      <c r="C3031" s="45"/>
      <c r="D3031" s="46"/>
      <c r="E3031" s="46"/>
      <c r="K3031" s="47"/>
      <c r="AH3031" s="42"/>
      <c r="AI3031" s="42"/>
      <c r="AJ3031" s="42"/>
      <c r="AK3031" s="42"/>
      <c r="AL3031" s="42"/>
      <c r="AM3031" s="42"/>
      <c r="AN3031" s="42"/>
      <c r="AO3031" s="42"/>
      <c r="AP3031" s="42"/>
      <c r="AQ3031" s="42"/>
      <c r="AR3031" s="42"/>
      <c r="AS3031" s="42"/>
      <c r="AT3031" s="42"/>
      <c r="AU3031" s="41"/>
      <c r="AV3031" s="42"/>
      <c r="AZ3031" s="43"/>
      <c r="BA3031" s="43"/>
      <c r="BB3031" s="43"/>
      <c r="BC3031" s="43"/>
      <c r="BD3031" s="43"/>
    </row>
    <row r="3032" spans="2:56" s="15" customFormat="1" ht="15.75">
      <c r="B3032" s="45"/>
      <c r="C3032" s="45"/>
      <c r="D3032" s="46"/>
      <c r="E3032" s="46"/>
      <c r="K3032" s="47"/>
      <c r="AH3032" s="42"/>
      <c r="AI3032" s="42"/>
      <c r="AJ3032" s="42"/>
      <c r="AK3032" s="42"/>
      <c r="AL3032" s="42"/>
      <c r="AM3032" s="42"/>
      <c r="AN3032" s="42"/>
      <c r="AO3032" s="42"/>
      <c r="AP3032" s="42"/>
      <c r="AQ3032" s="42"/>
      <c r="AR3032" s="42"/>
      <c r="AS3032" s="42"/>
      <c r="AT3032" s="42"/>
      <c r="AU3032" s="41"/>
      <c r="AV3032" s="42"/>
      <c r="AZ3032" s="43"/>
      <c r="BA3032" s="43"/>
      <c r="BB3032" s="43"/>
      <c r="BC3032" s="43"/>
      <c r="BD3032" s="43"/>
    </row>
    <row r="3033" spans="2:56" s="15" customFormat="1" ht="15.75">
      <c r="B3033" s="45"/>
      <c r="C3033" s="45"/>
      <c r="D3033" s="46"/>
      <c r="E3033" s="46"/>
      <c r="K3033" s="47"/>
      <c r="AH3033" s="42"/>
      <c r="AI3033" s="42"/>
      <c r="AJ3033" s="42"/>
      <c r="AK3033" s="42"/>
      <c r="AL3033" s="42"/>
      <c r="AM3033" s="42"/>
      <c r="AN3033" s="42"/>
      <c r="AO3033" s="42"/>
      <c r="AP3033" s="42"/>
      <c r="AQ3033" s="42"/>
      <c r="AR3033" s="42"/>
      <c r="AS3033" s="42"/>
      <c r="AT3033" s="42"/>
      <c r="AU3033" s="41"/>
      <c r="AV3033" s="42"/>
      <c r="AZ3033" s="43"/>
      <c r="BA3033" s="43"/>
      <c r="BB3033" s="43"/>
      <c r="BC3033" s="43"/>
      <c r="BD3033" s="43"/>
    </row>
    <row r="3034" spans="2:56" s="15" customFormat="1" ht="15.75">
      <c r="B3034" s="45"/>
      <c r="C3034" s="45"/>
      <c r="D3034" s="46"/>
      <c r="E3034" s="46"/>
      <c r="K3034" s="47"/>
      <c r="AH3034" s="42"/>
      <c r="AI3034" s="42"/>
      <c r="AJ3034" s="42"/>
      <c r="AK3034" s="42"/>
      <c r="AL3034" s="42"/>
      <c r="AM3034" s="42"/>
      <c r="AN3034" s="42"/>
      <c r="AO3034" s="42"/>
      <c r="AP3034" s="42"/>
      <c r="AQ3034" s="42"/>
      <c r="AR3034" s="42"/>
      <c r="AS3034" s="42"/>
      <c r="AT3034" s="42"/>
      <c r="AU3034" s="41"/>
      <c r="AV3034" s="42"/>
      <c r="AZ3034" s="43"/>
      <c r="BA3034" s="43"/>
      <c r="BB3034" s="43"/>
      <c r="BC3034" s="43"/>
      <c r="BD3034" s="43"/>
    </row>
    <row r="3035" spans="2:56" s="15" customFormat="1" ht="15.75">
      <c r="B3035" s="45"/>
      <c r="C3035" s="45"/>
      <c r="D3035" s="46"/>
      <c r="E3035" s="46"/>
      <c r="K3035" s="47"/>
      <c r="AH3035" s="42"/>
      <c r="AI3035" s="42"/>
      <c r="AJ3035" s="42"/>
      <c r="AK3035" s="42"/>
      <c r="AL3035" s="42"/>
      <c r="AM3035" s="42"/>
      <c r="AN3035" s="42"/>
      <c r="AO3035" s="42"/>
      <c r="AP3035" s="42"/>
      <c r="AQ3035" s="42"/>
      <c r="AR3035" s="42"/>
      <c r="AS3035" s="42"/>
      <c r="AT3035" s="42"/>
      <c r="AU3035" s="41"/>
      <c r="AV3035" s="42"/>
      <c r="AZ3035" s="43"/>
      <c r="BA3035" s="43"/>
      <c r="BB3035" s="43"/>
      <c r="BC3035" s="43"/>
      <c r="BD3035" s="43"/>
    </row>
    <row r="3036" spans="2:56" s="15" customFormat="1" ht="15.75">
      <c r="B3036" s="45"/>
      <c r="C3036" s="45"/>
      <c r="D3036" s="46"/>
      <c r="E3036" s="46"/>
      <c r="K3036" s="47"/>
      <c r="AH3036" s="42"/>
      <c r="AI3036" s="42"/>
      <c r="AJ3036" s="42"/>
      <c r="AK3036" s="42"/>
      <c r="AL3036" s="42"/>
      <c r="AM3036" s="42"/>
      <c r="AN3036" s="42"/>
      <c r="AO3036" s="42"/>
      <c r="AP3036" s="42"/>
      <c r="AQ3036" s="42"/>
      <c r="AR3036" s="42"/>
      <c r="AS3036" s="42"/>
      <c r="AT3036" s="42"/>
      <c r="AU3036" s="41"/>
      <c r="AV3036" s="42"/>
      <c r="AZ3036" s="43"/>
      <c r="BA3036" s="43"/>
      <c r="BB3036" s="43"/>
      <c r="BC3036" s="43"/>
      <c r="BD3036" s="43"/>
    </row>
    <row r="3037" spans="2:56" s="15" customFormat="1" ht="15.75">
      <c r="B3037" s="45"/>
      <c r="C3037" s="45"/>
      <c r="D3037" s="46"/>
      <c r="E3037" s="46"/>
      <c r="K3037" s="47"/>
      <c r="AH3037" s="42"/>
      <c r="AI3037" s="42"/>
      <c r="AJ3037" s="42"/>
      <c r="AK3037" s="42"/>
      <c r="AL3037" s="42"/>
      <c r="AM3037" s="42"/>
      <c r="AN3037" s="42"/>
      <c r="AO3037" s="42"/>
      <c r="AP3037" s="42"/>
      <c r="AQ3037" s="42"/>
      <c r="AR3037" s="42"/>
      <c r="AS3037" s="42"/>
      <c r="AT3037" s="42"/>
      <c r="AU3037" s="41"/>
      <c r="AV3037" s="42"/>
      <c r="AZ3037" s="43"/>
      <c r="BA3037" s="43"/>
      <c r="BB3037" s="43"/>
      <c r="BC3037" s="43"/>
      <c r="BD3037" s="43"/>
    </row>
    <row r="3038" spans="2:56" s="15" customFormat="1" ht="15.75">
      <c r="B3038" s="45"/>
      <c r="C3038" s="45"/>
      <c r="D3038" s="46"/>
      <c r="E3038" s="46"/>
      <c r="K3038" s="47"/>
      <c r="AH3038" s="42"/>
      <c r="AI3038" s="42"/>
      <c r="AJ3038" s="42"/>
      <c r="AK3038" s="42"/>
      <c r="AL3038" s="42"/>
      <c r="AM3038" s="42"/>
      <c r="AN3038" s="42"/>
      <c r="AO3038" s="42"/>
      <c r="AP3038" s="42"/>
      <c r="AQ3038" s="42"/>
      <c r="AR3038" s="42"/>
      <c r="AS3038" s="42"/>
      <c r="AT3038" s="42"/>
      <c r="AU3038" s="41"/>
      <c r="AV3038" s="42"/>
      <c r="AZ3038" s="43"/>
      <c r="BA3038" s="43"/>
      <c r="BB3038" s="43"/>
      <c r="BC3038" s="43"/>
      <c r="BD3038" s="43"/>
    </row>
    <row r="3039" spans="2:56" s="15" customFormat="1" ht="15.75">
      <c r="B3039" s="45"/>
      <c r="C3039" s="45"/>
      <c r="D3039" s="46"/>
      <c r="E3039" s="46"/>
      <c r="K3039" s="47"/>
      <c r="AH3039" s="42"/>
      <c r="AI3039" s="42"/>
      <c r="AJ3039" s="42"/>
      <c r="AK3039" s="42"/>
      <c r="AL3039" s="42"/>
      <c r="AM3039" s="42"/>
      <c r="AN3039" s="42"/>
      <c r="AO3039" s="42"/>
      <c r="AP3039" s="42"/>
      <c r="AQ3039" s="42"/>
      <c r="AR3039" s="42"/>
      <c r="AS3039" s="42"/>
      <c r="AT3039" s="42"/>
      <c r="AU3039" s="41"/>
      <c r="AV3039" s="42"/>
      <c r="AZ3039" s="43"/>
      <c r="BA3039" s="43"/>
      <c r="BB3039" s="43"/>
      <c r="BC3039" s="43"/>
      <c r="BD3039" s="43"/>
    </row>
    <row r="3040" spans="2:56" s="15" customFormat="1" ht="15.75">
      <c r="B3040" s="45"/>
      <c r="C3040" s="45"/>
      <c r="D3040" s="46"/>
      <c r="E3040" s="46"/>
      <c r="K3040" s="47"/>
      <c r="AH3040" s="42"/>
      <c r="AI3040" s="42"/>
      <c r="AJ3040" s="42"/>
      <c r="AK3040" s="42"/>
      <c r="AL3040" s="42"/>
      <c r="AM3040" s="42"/>
      <c r="AN3040" s="42"/>
      <c r="AO3040" s="42"/>
      <c r="AP3040" s="42"/>
      <c r="AQ3040" s="42"/>
      <c r="AR3040" s="42"/>
      <c r="AS3040" s="42"/>
      <c r="AT3040" s="42"/>
      <c r="AU3040" s="41"/>
      <c r="AV3040" s="42"/>
      <c r="AZ3040" s="43"/>
      <c r="BA3040" s="43"/>
      <c r="BB3040" s="43"/>
      <c r="BC3040" s="43"/>
      <c r="BD3040" s="43"/>
    </row>
    <row r="3041" spans="2:56" s="15" customFormat="1" ht="15.75">
      <c r="B3041" s="45"/>
      <c r="C3041" s="45"/>
      <c r="D3041" s="46"/>
      <c r="E3041" s="46"/>
      <c r="K3041" s="47"/>
      <c r="AH3041" s="42"/>
      <c r="AI3041" s="42"/>
      <c r="AJ3041" s="42"/>
      <c r="AK3041" s="42"/>
      <c r="AL3041" s="42"/>
      <c r="AM3041" s="42"/>
      <c r="AN3041" s="42"/>
      <c r="AO3041" s="42"/>
      <c r="AP3041" s="42"/>
      <c r="AQ3041" s="42"/>
      <c r="AR3041" s="42"/>
      <c r="AS3041" s="42"/>
      <c r="AT3041" s="42"/>
      <c r="AU3041" s="41"/>
      <c r="AV3041" s="42"/>
      <c r="AZ3041" s="43"/>
      <c r="BA3041" s="43"/>
      <c r="BB3041" s="43"/>
      <c r="BC3041" s="43"/>
      <c r="BD3041" s="43"/>
    </row>
    <row r="3042" spans="2:56" s="15" customFormat="1" ht="15.75">
      <c r="B3042" s="45"/>
      <c r="C3042" s="45"/>
      <c r="D3042" s="46"/>
      <c r="E3042" s="46"/>
      <c r="K3042" s="47"/>
      <c r="AH3042" s="42"/>
      <c r="AI3042" s="42"/>
      <c r="AJ3042" s="42"/>
      <c r="AK3042" s="42"/>
      <c r="AL3042" s="42"/>
      <c r="AM3042" s="42"/>
      <c r="AN3042" s="42"/>
      <c r="AO3042" s="42"/>
      <c r="AP3042" s="42"/>
      <c r="AQ3042" s="42"/>
      <c r="AR3042" s="42"/>
      <c r="AS3042" s="42"/>
      <c r="AT3042" s="42"/>
      <c r="AU3042" s="41"/>
      <c r="AV3042" s="42"/>
      <c r="AZ3042" s="43"/>
      <c r="BA3042" s="43"/>
      <c r="BB3042" s="43"/>
      <c r="BC3042" s="43"/>
      <c r="BD3042" s="43"/>
    </row>
    <row r="3043" spans="2:56" s="15" customFormat="1" ht="15.75">
      <c r="B3043" s="45"/>
      <c r="C3043" s="45"/>
      <c r="D3043" s="46"/>
      <c r="E3043" s="46"/>
      <c r="K3043" s="47"/>
      <c r="AH3043" s="42"/>
      <c r="AI3043" s="42"/>
      <c r="AJ3043" s="42"/>
      <c r="AK3043" s="42"/>
      <c r="AL3043" s="42"/>
      <c r="AM3043" s="42"/>
      <c r="AN3043" s="42"/>
      <c r="AO3043" s="42"/>
      <c r="AP3043" s="42"/>
      <c r="AQ3043" s="42"/>
      <c r="AR3043" s="42"/>
      <c r="AS3043" s="42"/>
      <c r="AT3043" s="42"/>
      <c r="AU3043" s="41"/>
      <c r="AV3043" s="42"/>
      <c r="AZ3043" s="43"/>
      <c r="BA3043" s="43"/>
      <c r="BB3043" s="43"/>
      <c r="BC3043" s="43"/>
      <c r="BD3043" s="43"/>
    </row>
    <row r="3044" spans="2:56" s="15" customFormat="1" ht="15.75">
      <c r="B3044" s="45"/>
      <c r="C3044" s="45"/>
      <c r="D3044" s="46"/>
      <c r="E3044" s="46"/>
      <c r="K3044" s="47"/>
      <c r="AH3044" s="42"/>
      <c r="AI3044" s="42"/>
      <c r="AJ3044" s="42"/>
      <c r="AK3044" s="42"/>
      <c r="AL3044" s="42"/>
      <c r="AM3044" s="42"/>
      <c r="AN3044" s="42"/>
      <c r="AO3044" s="42"/>
      <c r="AP3044" s="42"/>
      <c r="AQ3044" s="42"/>
      <c r="AR3044" s="42"/>
      <c r="AS3044" s="42"/>
      <c r="AT3044" s="42"/>
      <c r="AU3044" s="41"/>
      <c r="AV3044" s="42"/>
      <c r="AZ3044" s="43"/>
      <c r="BA3044" s="43"/>
      <c r="BB3044" s="43"/>
      <c r="BC3044" s="43"/>
      <c r="BD3044" s="43"/>
    </row>
    <row r="3045" spans="2:56" s="15" customFormat="1" ht="15.75">
      <c r="B3045" s="45"/>
      <c r="C3045" s="45"/>
      <c r="D3045" s="46"/>
      <c r="E3045" s="46"/>
      <c r="K3045" s="47"/>
      <c r="AH3045" s="42"/>
      <c r="AI3045" s="42"/>
      <c r="AJ3045" s="42"/>
      <c r="AK3045" s="42"/>
      <c r="AL3045" s="42"/>
      <c r="AM3045" s="42"/>
      <c r="AN3045" s="42"/>
      <c r="AO3045" s="42"/>
      <c r="AP3045" s="42"/>
      <c r="AQ3045" s="42"/>
      <c r="AR3045" s="42"/>
      <c r="AS3045" s="42"/>
      <c r="AT3045" s="42"/>
      <c r="AU3045" s="41"/>
      <c r="AV3045" s="42"/>
      <c r="AZ3045" s="43"/>
      <c r="BA3045" s="43"/>
      <c r="BB3045" s="43"/>
      <c r="BC3045" s="43"/>
      <c r="BD3045" s="43"/>
    </row>
    <row r="3046" spans="2:56" s="15" customFormat="1" ht="15.75">
      <c r="B3046" s="45"/>
      <c r="C3046" s="45"/>
      <c r="D3046" s="46"/>
      <c r="E3046" s="46"/>
      <c r="K3046" s="47"/>
      <c r="AH3046" s="42"/>
      <c r="AI3046" s="42"/>
      <c r="AJ3046" s="42"/>
      <c r="AK3046" s="42"/>
      <c r="AL3046" s="42"/>
      <c r="AM3046" s="42"/>
      <c r="AN3046" s="42"/>
      <c r="AO3046" s="42"/>
      <c r="AP3046" s="42"/>
      <c r="AQ3046" s="42"/>
      <c r="AR3046" s="42"/>
      <c r="AS3046" s="42"/>
      <c r="AT3046" s="42"/>
      <c r="AU3046" s="41"/>
      <c r="AV3046" s="42"/>
      <c r="AZ3046" s="43"/>
      <c r="BA3046" s="43"/>
      <c r="BB3046" s="43"/>
      <c r="BC3046" s="43"/>
      <c r="BD3046" s="43"/>
    </row>
    <row r="3047" spans="2:56" s="15" customFormat="1" ht="15.75">
      <c r="B3047" s="45"/>
      <c r="C3047" s="45"/>
      <c r="D3047" s="46"/>
      <c r="E3047" s="46"/>
      <c r="K3047" s="47"/>
      <c r="AH3047" s="42"/>
      <c r="AI3047" s="42"/>
      <c r="AJ3047" s="42"/>
      <c r="AK3047" s="42"/>
      <c r="AL3047" s="42"/>
      <c r="AM3047" s="42"/>
      <c r="AN3047" s="42"/>
      <c r="AO3047" s="42"/>
      <c r="AP3047" s="42"/>
      <c r="AQ3047" s="42"/>
      <c r="AR3047" s="42"/>
      <c r="AS3047" s="42"/>
      <c r="AT3047" s="42"/>
      <c r="AU3047" s="41"/>
      <c r="AV3047" s="42"/>
      <c r="AZ3047" s="43"/>
      <c r="BA3047" s="43"/>
      <c r="BB3047" s="43"/>
      <c r="BC3047" s="43"/>
      <c r="BD3047" s="43"/>
    </row>
    <row r="3048" spans="2:56" s="15" customFormat="1" ht="15.75">
      <c r="B3048" s="45"/>
      <c r="C3048" s="45"/>
      <c r="D3048" s="46"/>
      <c r="E3048" s="46"/>
      <c r="K3048" s="47"/>
      <c r="AH3048" s="42"/>
      <c r="AI3048" s="42"/>
      <c r="AJ3048" s="42"/>
      <c r="AK3048" s="42"/>
      <c r="AL3048" s="42"/>
      <c r="AM3048" s="42"/>
      <c r="AN3048" s="42"/>
      <c r="AO3048" s="42"/>
      <c r="AP3048" s="42"/>
      <c r="AQ3048" s="42"/>
      <c r="AR3048" s="42"/>
      <c r="AS3048" s="42"/>
      <c r="AT3048" s="42"/>
      <c r="AU3048" s="41"/>
      <c r="AV3048" s="42"/>
      <c r="AZ3048" s="43"/>
      <c r="BA3048" s="43"/>
      <c r="BB3048" s="43"/>
      <c r="BC3048" s="43"/>
      <c r="BD3048" s="43"/>
    </row>
    <row r="3049" spans="2:56" s="15" customFormat="1" ht="15.75">
      <c r="B3049" s="45"/>
      <c r="C3049" s="45"/>
      <c r="D3049" s="46"/>
      <c r="E3049" s="46"/>
      <c r="K3049" s="47"/>
      <c r="AH3049" s="42"/>
      <c r="AI3049" s="42"/>
      <c r="AJ3049" s="42"/>
      <c r="AK3049" s="42"/>
      <c r="AL3049" s="42"/>
      <c r="AM3049" s="42"/>
      <c r="AN3049" s="42"/>
      <c r="AO3049" s="42"/>
      <c r="AP3049" s="42"/>
      <c r="AQ3049" s="42"/>
      <c r="AR3049" s="42"/>
      <c r="AS3049" s="42"/>
      <c r="AT3049" s="42"/>
      <c r="AU3049" s="41"/>
      <c r="AV3049" s="42"/>
      <c r="AZ3049" s="43"/>
      <c r="BA3049" s="43"/>
      <c r="BB3049" s="43"/>
      <c r="BC3049" s="43"/>
      <c r="BD3049" s="43"/>
    </row>
    <row r="3050" spans="2:56" s="15" customFormat="1" ht="15.75">
      <c r="B3050" s="45"/>
      <c r="C3050" s="45"/>
      <c r="D3050" s="46"/>
      <c r="E3050" s="46"/>
      <c r="K3050" s="47"/>
      <c r="AH3050" s="42"/>
      <c r="AI3050" s="42"/>
      <c r="AJ3050" s="42"/>
      <c r="AK3050" s="42"/>
      <c r="AL3050" s="42"/>
      <c r="AM3050" s="42"/>
      <c r="AN3050" s="42"/>
      <c r="AO3050" s="42"/>
      <c r="AP3050" s="42"/>
      <c r="AQ3050" s="42"/>
      <c r="AR3050" s="42"/>
      <c r="AS3050" s="42"/>
      <c r="AT3050" s="42"/>
      <c r="AU3050" s="41"/>
      <c r="AV3050" s="42"/>
      <c r="AZ3050" s="43"/>
      <c r="BA3050" s="43"/>
      <c r="BB3050" s="43"/>
      <c r="BC3050" s="43"/>
      <c r="BD3050" s="43"/>
    </row>
    <row r="3051" spans="2:56" s="15" customFormat="1" ht="15.75">
      <c r="B3051" s="45"/>
      <c r="C3051" s="45"/>
      <c r="D3051" s="46"/>
      <c r="E3051" s="46"/>
      <c r="K3051" s="47"/>
      <c r="AH3051" s="42"/>
      <c r="AI3051" s="42"/>
      <c r="AJ3051" s="42"/>
      <c r="AK3051" s="42"/>
      <c r="AL3051" s="42"/>
      <c r="AM3051" s="42"/>
      <c r="AN3051" s="42"/>
      <c r="AO3051" s="42"/>
      <c r="AP3051" s="42"/>
      <c r="AQ3051" s="42"/>
      <c r="AR3051" s="42"/>
      <c r="AS3051" s="42"/>
      <c r="AT3051" s="42"/>
      <c r="AU3051" s="41"/>
      <c r="AV3051" s="42"/>
      <c r="AZ3051" s="43"/>
      <c r="BA3051" s="43"/>
      <c r="BB3051" s="43"/>
      <c r="BC3051" s="43"/>
      <c r="BD3051" s="43"/>
    </row>
    <row r="3052" spans="2:56" s="15" customFormat="1" ht="15.75">
      <c r="B3052" s="45"/>
      <c r="C3052" s="45"/>
      <c r="D3052" s="46"/>
      <c r="E3052" s="46"/>
      <c r="K3052" s="47"/>
      <c r="AH3052" s="42"/>
      <c r="AI3052" s="42"/>
      <c r="AJ3052" s="42"/>
      <c r="AK3052" s="42"/>
      <c r="AL3052" s="42"/>
      <c r="AM3052" s="42"/>
      <c r="AN3052" s="42"/>
      <c r="AO3052" s="42"/>
      <c r="AP3052" s="42"/>
      <c r="AQ3052" s="42"/>
      <c r="AR3052" s="42"/>
      <c r="AS3052" s="42"/>
      <c r="AT3052" s="42"/>
      <c r="AU3052" s="41"/>
      <c r="AV3052" s="42"/>
      <c r="AZ3052" s="43"/>
      <c r="BA3052" s="43"/>
      <c r="BB3052" s="43"/>
      <c r="BC3052" s="43"/>
      <c r="BD3052" s="43"/>
    </row>
    <row r="3053" spans="2:56" s="15" customFormat="1" ht="15.75">
      <c r="B3053" s="45"/>
      <c r="C3053" s="45"/>
      <c r="D3053" s="46"/>
      <c r="E3053" s="46"/>
      <c r="K3053" s="47"/>
      <c r="AH3053" s="42"/>
      <c r="AI3053" s="42"/>
      <c r="AJ3053" s="42"/>
      <c r="AK3053" s="42"/>
      <c r="AL3053" s="42"/>
      <c r="AM3053" s="42"/>
      <c r="AN3053" s="42"/>
      <c r="AO3053" s="42"/>
      <c r="AP3053" s="42"/>
      <c r="AQ3053" s="42"/>
      <c r="AR3053" s="42"/>
      <c r="AS3053" s="42"/>
      <c r="AT3053" s="42"/>
      <c r="AU3053" s="41"/>
      <c r="AV3053" s="42"/>
      <c r="AZ3053" s="43"/>
      <c r="BA3053" s="43"/>
      <c r="BB3053" s="43"/>
      <c r="BC3053" s="43"/>
      <c r="BD3053" s="43"/>
    </row>
    <row r="3054" spans="2:56" s="15" customFormat="1" ht="15.75">
      <c r="B3054" s="45"/>
      <c r="C3054" s="45"/>
      <c r="D3054" s="46"/>
      <c r="E3054" s="46"/>
      <c r="K3054" s="47"/>
      <c r="AH3054" s="42"/>
      <c r="AI3054" s="42"/>
      <c r="AJ3054" s="42"/>
      <c r="AK3054" s="42"/>
      <c r="AL3054" s="42"/>
      <c r="AM3054" s="42"/>
      <c r="AN3054" s="42"/>
      <c r="AO3054" s="42"/>
      <c r="AP3054" s="42"/>
      <c r="AQ3054" s="42"/>
      <c r="AR3054" s="42"/>
      <c r="AS3054" s="42"/>
      <c r="AT3054" s="42"/>
      <c r="AU3054" s="41"/>
      <c r="AV3054" s="42"/>
      <c r="AZ3054" s="43"/>
      <c r="BA3054" s="43"/>
      <c r="BB3054" s="43"/>
      <c r="BC3054" s="43"/>
      <c r="BD3054" s="43"/>
    </row>
    <row r="3055" spans="2:56" s="15" customFormat="1" ht="15.75">
      <c r="B3055" s="45"/>
      <c r="C3055" s="45"/>
      <c r="D3055" s="46"/>
      <c r="E3055" s="46"/>
      <c r="K3055" s="47"/>
      <c r="AH3055" s="42"/>
      <c r="AI3055" s="42"/>
      <c r="AJ3055" s="42"/>
      <c r="AK3055" s="42"/>
      <c r="AL3055" s="42"/>
      <c r="AM3055" s="42"/>
      <c r="AN3055" s="42"/>
      <c r="AO3055" s="42"/>
      <c r="AP3055" s="42"/>
      <c r="AQ3055" s="42"/>
      <c r="AR3055" s="42"/>
      <c r="AS3055" s="42"/>
      <c r="AT3055" s="42"/>
      <c r="AU3055" s="41"/>
      <c r="AV3055" s="42"/>
      <c r="AZ3055" s="43"/>
      <c r="BA3055" s="43"/>
      <c r="BB3055" s="43"/>
      <c r="BC3055" s="43"/>
      <c r="BD3055" s="43"/>
    </row>
    <row r="3056" spans="2:56" s="15" customFormat="1" ht="15.75">
      <c r="B3056" s="45"/>
      <c r="C3056" s="45"/>
      <c r="D3056" s="46"/>
      <c r="E3056" s="46"/>
      <c r="K3056" s="47"/>
      <c r="AH3056" s="42"/>
      <c r="AI3056" s="42"/>
      <c r="AJ3056" s="42"/>
      <c r="AK3056" s="42"/>
      <c r="AL3056" s="42"/>
      <c r="AM3056" s="42"/>
      <c r="AN3056" s="42"/>
      <c r="AO3056" s="42"/>
      <c r="AP3056" s="42"/>
      <c r="AQ3056" s="42"/>
      <c r="AR3056" s="42"/>
      <c r="AS3056" s="42"/>
      <c r="AT3056" s="42"/>
      <c r="AU3056" s="41"/>
      <c r="AV3056" s="42"/>
      <c r="AZ3056" s="43"/>
      <c r="BA3056" s="43"/>
      <c r="BB3056" s="43"/>
      <c r="BC3056" s="43"/>
      <c r="BD3056" s="43"/>
    </row>
    <row r="3057" spans="2:56" s="15" customFormat="1" ht="15.75">
      <c r="B3057" s="45"/>
      <c r="C3057" s="45"/>
      <c r="D3057" s="46"/>
      <c r="E3057" s="46"/>
      <c r="K3057" s="47"/>
      <c r="AH3057" s="42"/>
      <c r="AI3057" s="42"/>
      <c r="AJ3057" s="42"/>
      <c r="AK3057" s="42"/>
      <c r="AL3057" s="42"/>
      <c r="AM3057" s="42"/>
      <c r="AN3057" s="42"/>
      <c r="AO3057" s="42"/>
      <c r="AP3057" s="42"/>
      <c r="AQ3057" s="42"/>
      <c r="AR3057" s="42"/>
      <c r="AS3057" s="42"/>
      <c r="AT3057" s="42"/>
      <c r="AU3057" s="41"/>
      <c r="AV3057" s="42"/>
      <c r="AZ3057" s="43"/>
      <c r="BA3057" s="43"/>
      <c r="BB3057" s="43"/>
      <c r="BC3057" s="43"/>
      <c r="BD3057" s="43"/>
    </row>
    <row r="3058" spans="2:56" s="15" customFormat="1" ht="15.75">
      <c r="B3058" s="45"/>
      <c r="C3058" s="45"/>
      <c r="D3058" s="46"/>
      <c r="E3058" s="46"/>
      <c r="K3058" s="47"/>
      <c r="AH3058" s="42"/>
      <c r="AI3058" s="42"/>
      <c r="AJ3058" s="42"/>
      <c r="AK3058" s="42"/>
      <c r="AL3058" s="42"/>
      <c r="AM3058" s="42"/>
      <c r="AN3058" s="42"/>
      <c r="AO3058" s="42"/>
      <c r="AP3058" s="42"/>
      <c r="AQ3058" s="42"/>
      <c r="AR3058" s="42"/>
      <c r="AS3058" s="42"/>
      <c r="AT3058" s="42"/>
      <c r="AU3058" s="41"/>
      <c r="AV3058" s="42"/>
      <c r="AZ3058" s="43"/>
      <c r="BA3058" s="43"/>
      <c r="BB3058" s="43"/>
      <c r="BC3058" s="43"/>
      <c r="BD3058" s="43"/>
    </row>
    <row r="3059" spans="2:56" s="15" customFormat="1" ht="15.75">
      <c r="B3059" s="45"/>
      <c r="C3059" s="45"/>
      <c r="D3059" s="46"/>
      <c r="E3059" s="46"/>
      <c r="K3059" s="47"/>
      <c r="AH3059" s="42"/>
      <c r="AI3059" s="42"/>
      <c r="AJ3059" s="42"/>
      <c r="AK3059" s="42"/>
      <c r="AL3059" s="42"/>
      <c r="AM3059" s="42"/>
      <c r="AN3059" s="42"/>
      <c r="AO3059" s="42"/>
      <c r="AP3059" s="42"/>
      <c r="AQ3059" s="42"/>
      <c r="AR3059" s="42"/>
      <c r="AS3059" s="42"/>
      <c r="AT3059" s="42"/>
      <c r="AU3059" s="41"/>
      <c r="AV3059" s="42"/>
      <c r="AZ3059" s="43"/>
      <c r="BA3059" s="43"/>
      <c r="BB3059" s="43"/>
      <c r="BC3059" s="43"/>
      <c r="BD3059" s="43"/>
    </row>
    <row r="3060" spans="2:56" s="15" customFormat="1" ht="15.75">
      <c r="B3060" s="45"/>
      <c r="C3060" s="45"/>
      <c r="D3060" s="46"/>
      <c r="E3060" s="46"/>
      <c r="K3060" s="47"/>
      <c r="AH3060" s="42"/>
      <c r="AI3060" s="42"/>
      <c r="AJ3060" s="42"/>
      <c r="AK3060" s="42"/>
      <c r="AL3060" s="42"/>
      <c r="AM3060" s="42"/>
      <c r="AN3060" s="42"/>
      <c r="AO3060" s="42"/>
      <c r="AP3060" s="42"/>
      <c r="AQ3060" s="42"/>
      <c r="AR3060" s="42"/>
      <c r="AS3060" s="42"/>
      <c r="AT3060" s="42"/>
      <c r="AU3060" s="41"/>
      <c r="AV3060" s="42"/>
      <c r="AZ3060" s="43"/>
      <c r="BA3060" s="43"/>
      <c r="BB3060" s="43"/>
      <c r="BC3060" s="43"/>
      <c r="BD3060" s="43"/>
    </row>
    <row r="3061" spans="2:56" s="15" customFormat="1" ht="15.75">
      <c r="B3061" s="45"/>
      <c r="C3061" s="45"/>
      <c r="D3061" s="46"/>
      <c r="E3061" s="46"/>
      <c r="K3061" s="47"/>
      <c r="AH3061" s="42"/>
      <c r="AI3061" s="42"/>
      <c r="AJ3061" s="42"/>
      <c r="AK3061" s="42"/>
      <c r="AL3061" s="42"/>
      <c r="AM3061" s="42"/>
      <c r="AN3061" s="42"/>
      <c r="AO3061" s="42"/>
      <c r="AP3061" s="42"/>
      <c r="AQ3061" s="42"/>
      <c r="AR3061" s="42"/>
      <c r="AS3061" s="42"/>
      <c r="AT3061" s="42"/>
      <c r="AU3061" s="41"/>
      <c r="AV3061" s="42"/>
      <c r="AZ3061" s="43"/>
      <c r="BA3061" s="43"/>
      <c r="BB3061" s="43"/>
      <c r="BC3061" s="43"/>
      <c r="BD3061" s="43"/>
    </row>
    <row r="3062" spans="2:56" s="15" customFormat="1" ht="15.75">
      <c r="B3062" s="45"/>
      <c r="C3062" s="45"/>
      <c r="D3062" s="46"/>
      <c r="E3062" s="46"/>
      <c r="K3062" s="47"/>
      <c r="AH3062" s="42"/>
      <c r="AI3062" s="42"/>
      <c r="AJ3062" s="42"/>
      <c r="AK3062" s="42"/>
      <c r="AL3062" s="42"/>
      <c r="AM3062" s="42"/>
      <c r="AN3062" s="42"/>
      <c r="AO3062" s="42"/>
      <c r="AP3062" s="42"/>
      <c r="AQ3062" s="42"/>
      <c r="AR3062" s="42"/>
      <c r="AS3062" s="42"/>
      <c r="AT3062" s="42"/>
      <c r="AU3062" s="41"/>
      <c r="AV3062" s="42"/>
      <c r="AZ3062" s="43"/>
      <c r="BA3062" s="43"/>
      <c r="BB3062" s="43"/>
      <c r="BC3062" s="43"/>
      <c r="BD3062" s="43"/>
    </row>
    <row r="3063" spans="2:56" s="15" customFormat="1" ht="15.75">
      <c r="B3063" s="45"/>
      <c r="C3063" s="45"/>
      <c r="D3063" s="46"/>
      <c r="E3063" s="46"/>
      <c r="K3063" s="47"/>
      <c r="AH3063" s="42"/>
      <c r="AI3063" s="42"/>
      <c r="AJ3063" s="42"/>
      <c r="AK3063" s="42"/>
      <c r="AL3063" s="42"/>
      <c r="AM3063" s="42"/>
      <c r="AN3063" s="42"/>
      <c r="AO3063" s="42"/>
      <c r="AP3063" s="42"/>
      <c r="AQ3063" s="42"/>
      <c r="AR3063" s="42"/>
      <c r="AS3063" s="42"/>
      <c r="AT3063" s="42"/>
      <c r="AU3063" s="41"/>
      <c r="AV3063" s="42"/>
      <c r="AZ3063" s="43"/>
      <c r="BA3063" s="43"/>
      <c r="BB3063" s="43"/>
      <c r="BC3063" s="43"/>
      <c r="BD3063" s="43"/>
    </row>
    <row r="3064" spans="2:56" s="15" customFormat="1" ht="15.75">
      <c r="B3064" s="45"/>
      <c r="C3064" s="45"/>
      <c r="D3064" s="46"/>
      <c r="E3064" s="46"/>
      <c r="K3064" s="47"/>
      <c r="AH3064" s="42"/>
      <c r="AI3064" s="42"/>
      <c r="AJ3064" s="42"/>
      <c r="AK3064" s="42"/>
      <c r="AL3064" s="42"/>
      <c r="AM3064" s="42"/>
      <c r="AN3064" s="42"/>
      <c r="AO3064" s="42"/>
      <c r="AP3064" s="42"/>
      <c r="AQ3064" s="42"/>
      <c r="AR3064" s="42"/>
      <c r="AS3064" s="42"/>
      <c r="AT3064" s="42"/>
      <c r="AU3064" s="41"/>
      <c r="AV3064" s="42"/>
      <c r="AZ3064" s="43"/>
      <c r="BA3064" s="43"/>
      <c r="BB3064" s="43"/>
      <c r="BC3064" s="43"/>
      <c r="BD3064" s="43"/>
    </row>
    <row r="3065" spans="2:56" s="15" customFormat="1" ht="15.75">
      <c r="B3065" s="45"/>
      <c r="C3065" s="45"/>
      <c r="D3065" s="46"/>
      <c r="E3065" s="46"/>
      <c r="K3065" s="47"/>
      <c r="AH3065" s="42"/>
      <c r="AI3065" s="42"/>
      <c r="AJ3065" s="42"/>
      <c r="AK3065" s="42"/>
      <c r="AL3065" s="42"/>
      <c r="AM3065" s="42"/>
      <c r="AN3065" s="42"/>
      <c r="AO3065" s="42"/>
      <c r="AP3065" s="42"/>
      <c r="AQ3065" s="42"/>
      <c r="AR3065" s="42"/>
      <c r="AS3065" s="42"/>
      <c r="AT3065" s="42"/>
      <c r="AU3065" s="41"/>
      <c r="AV3065" s="42"/>
      <c r="AZ3065" s="43"/>
      <c r="BA3065" s="43"/>
      <c r="BB3065" s="43"/>
      <c r="BC3065" s="43"/>
      <c r="BD3065" s="43"/>
    </row>
    <row r="3066" spans="2:56" s="15" customFormat="1" ht="15.75">
      <c r="B3066" s="45"/>
      <c r="C3066" s="45"/>
      <c r="D3066" s="46"/>
      <c r="E3066" s="46"/>
      <c r="K3066" s="47"/>
      <c r="AH3066" s="42"/>
      <c r="AI3066" s="42"/>
      <c r="AJ3066" s="42"/>
      <c r="AK3066" s="42"/>
      <c r="AL3066" s="42"/>
      <c r="AM3066" s="42"/>
      <c r="AN3066" s="42"/>
      <c r="AO3066" s="42"/>
      <c r="AP3066" s="42"/>
      <c r="AQ3066" s="42"/>
      <c r="AR3066" s="42"/>
      <c r="AS3066" s="42"/>
      <c r="AT3066" s="42"/>
      <c r="AU3066" s="41"/>
      <c r="AV3066" s="42"/>
      <c r="AZ3066" s="43"/>
      <c r="BA3066" s="43"/>
      <c r="BB3066" s="43"/>
      <c r="BC3066" s="43"/>
      <c r="BD3066" s="43"/>
    </row>
    <row r="3067" spans="2:56" s="15" customFormat="1" ht="15.75">
      <c r="B3067" s="45"/>
      <c r="C3067" s="45"/>
      <c r="D3067" s="46"/>
      <c r="E3067" s="46"/>
      <c r="K3067" s="47"/>
      <c r="AH3067" s="42"/>
      <c r="AI3067" s="42"/>
      <c r="AJ3067" s="42"/>
      <c r="AK3067" s="42"/>
      <c r="AL3067" s="42"/>
      <c r="AM3067" s="42"/>
      <c r="AN3067" s="42"/>
      <c r="AO3067" s="42"/>
      <c r="AP3067" s="42"/>
      <c r="AQ3067" s="42"/>
      <c r="AR3067" s="42"/>
      <c r="AS3067" s="42"/>
      <c r="AT3067" s="42"/>
      <c r="AU3067" s="41"/>
      <c r="AV3067" s="42"/>
      <c r="AZ3067" s="43"/>
      <c r="BA3067" s="43"/>
      <c r="BB3067" s="43"/>
      <c r="BC3067" s="43"/>
      <c r="BD3067" s="43"/>
    </row>
    <row r="3068" spans="2:56" s="15" customFormat="1" ht="15.75">
      <c r="B3068" s="45"/>
      <c r="C3068" s="45"/>
      <c r="D3068" s="46"/>
      <c r="E3068" s="46"/>
      <c r="K3068" s="47"/>
      <c r="AH3068" s="42"/>
      <c r="AI3068" s="42"/>
      <c r="AJ3068" s="42"/>
      <c r="AK3068" s="42"/>
      <c r="AL3068" s="42"/>
      <c r="AM3068" s="42"/>
      <c r="AN3068" s="42"/>
      <c r="AO3068" s="42"/>
      <c r="AP3068" s="42"/>
      <c r="AQ3068" s="42"/>
      <c r="AR3068" s="42"/>
      <c r="AS3068" s="42"/>
      <c r="AT3068" s="42"/>
      <c r="AU3068" s="41"/>
      <c r="AV3068" s="42"/>
      <c r="AZ3068" s="43"/>
      <c r="BA3068" s="43"/>
      <c r="BB3068" s="43"/>
      <c r="BC3068" s="43"/>
      <c r="BD3068" s="43"/>
    </row>
    <row r="3069" spans="2:56" s="15" customFormat="1" ht="15.75">
      <c r="B3069" s="45"/>
      <c r="C3069" s="45"/>
      <c r="D3069" s="46"/>
      <c r="E3069" s="46"/>
      <c r="K3069" s="47"/>
      <c r="AH3069" s="42"/>
      <c r="AI3069" s="42"/>
      <c r="AJ3069" s="42"/>
      <c r="AK3069" s="42"/>
      <c r="AL3069" s="42"/>
      <c r="AM3069" s="42"/>
      <c r="AN3069" s="42"/>
      <c r="AO3069" s="42"/>
      <c r="AP3069" s="42"/>
      <c r="AQ3069" s="42"/>
      <c r="AR3069" s="42"/>
      <c r="AS3069" s="42"/>
      <c r="AT3069" s="42"/>
      <c r="AU3069" s="41"/>
      <c r="AV3069" s="42"/>
      <c r="AZ3069" s="43"/>
      <c r="BA3069" s="43"/>
      <c r="BB3069" s="43"/>
      <c r="BC3069" s="43"/>
      <c r="BD3069" s="43"/>
    </row>
    <row r="3070" spans="2:56" s="15" customFormat="1" ht="15.75">
      <c r="B3070" s="45"/>
      <c r="C3070" s="45"/>
      <c r="D3070" s="46"/>
      <c r="E3070" s="46"/>
      <c r="K3070" s="47"/>
      <c r="AH3070" s="42"/>
      <c r="AI3070" s="42"/>
      <c r="AJ3070" s="42"/>
      <c r="AK3070" s="42"/>
      <c r="AL3070" s="42"/>
      <c r="AM3070" s="42"/>
      <c r="AN3070" s="42"/>
      <c r="AO3070" s="42"/>
      <c r="AP3070" s="42"/>
      <c r="AQ3070" s="42"/>
      <c r="AR3070" s="42"/>
      <c r="AS3070" s="42"/>
      <c r="AT3070" s="42"/>
      <c r="AU3070" s="41"/>
      <c r="AV3070" s="42"/>
      <c r="AZ3070" s="43"/>
      <c r="BA3070" s="43"/>
      <c r="BB3070" s="43"/>
      <c r="BC3070" s="43"/>
      <c r="BD3070" s="43"/>
    </row>
    <row r="3071" spans="2:56" s="15" customFormat="1" ht="15.75">
      <c r="B3071" s="45"/>
      <c r="C3071" s="45"/>
      <c r="D3071" s="46"/>
      <c r="E3071" s="46"/>
      <c r="K3071" s="47"/>
      <c r="AH3071" s="42"/>
      <c r="AI3071" s="42"/>
      <c r="AJ3071" s="42"/>
      <c r="AK3071" s="42"/>
      <c r="AL3071" s="42"/>
      <c r="AM3071" s="42"/>
      <c r="AN3071" s="42"/>
      <c r="AO3071" s="42"/>
      <c r="AP3071" s="42"/>
      <c r="AQ3071" s="42"/>
      <c r="AR3071" s="42"/>
      <c r="AS3071" s="42"/>
      <c r="AT3071" s="42"/>
      <c r="AU3071" s="41"/>
      <c r="AV3071" s="42"/>
      <c r="AZ3071" s="43"/>
      <c r="BA3071" s="43"/>
      <c r="BB3071" s="43"/>
      <c r="BC3071" s="43"/>
      <c r="BD3071" s="43"/>
    </row>
    <row r="3072" spans="2:56" s="15" customFormat="1" ht="15.75">
      <c r="B3072" s="45"/>
      <c r="C3072" s="45"/>
      <c r="D3072" s="46"/>
      <c r="E3072" s="46"/>
      <c r="K3072" s="47"/>
      <c r="AH3072" s="42"/>
      <c r="AI3072" s="42"/>
      <c r="AJ3072" s="42"/>
      <c r="AK3072" s="42"/>
      <c r="AL3072" s="42"/>
      <c r="AM3072" s="42"/>
      <c r="AN3072" s="42"/>
      <c r="AO3072" s="42"/>
      <c r="AP3072" s="42"/>
      <c r="AQ3072" s="42"/>
      <c r="AR3072" s="42"/>
      <c r="AS3072" s="42"/>
      <c r="AT3072" s="42"/>
      <c r="AU3072" s="41"/>
      <c r="AV3072" s="42"/>
      <c r="AZ3072" s="43"/>
      <c r="BA3072" s="43"/>
      <c r="BB3072" s="43"/>
      <c r="BC3072" s="43"/>
      <c r="BD3072" s="43"/>
    </row>
    <row r="3073" spans="2:56" s="15" customFormat="1" ht="15.75">
      <c r="B3073" s="45"/>
      <c r="C3073" s="45"/>
      <c r="D3073" s="46"/>
      <c r="E3073" s="46"/>
      <c r="K3073" s="47"/>
      <c r="AH3073" s="42"/>
      <c r="AI3073" s="42"/>
      <c r="AJ3073" s="42"/>
      <c r="AK3073" s="42"/>
      <c r="AL3073" s="42"/>
      <c r="AM3073" s="42"/>
      <c r="AN3073" s="42"/>
      <c r="AO3073" s="42"/>
      <c r="AP3073" s="42"/>
      <c r="AQ3073" s="42"/>
      <c r="AR3073" s="42"/>
      <c r="AS3073" s="42"/>
      <c r="AT3073" s="42"/>
      <c r="AU3073" s="41"/>
      <c r="AV3073" s="42"/>
      <c r="AZ3073" s="43"/>
      <c r="BA3073" s="43"/>
      <c r="BB3073" s="43"/>
      <c r="BC3073" s="43"/>
      <c r="BD3073" s="43"/>
    </row>
    <row r="3074" spans="2:56" s="15" customFormat="1" ht="15.75">
      <c r="B3074" s="45"/>
      <c r="C3074" s="45"/>
      <c r="D3074" s="46"/>
      <c r="E3074" s="46"/>
      <c r="K3074" s="47"/>
      <c r="AH3074" s="42"/>
      <c r="AI3074" s="42"/>
      <c r="AJ3074" s="42"/>
      <c r="AK3074" s="42"/>
      <c r="AL3074" s="42"/>
      <c r="AM3074" s="42"/>
      <c r="AN3074" s="42"/>
      <c r="AO3074" s="42"/>
      <c r="AP3074" s="42"/>
      <c r="AQ3074" s="42"/>
      <c r="AR3074" s="42"/>
      <c r="AS3074" s="42"/>
      <c r="AT3074" s="42"/>
      <c r="AU3074" s="41"/>
      <c r="AV3074" s="42"/>
      <c r="AZ3074" s="43"/>
      <c r="BA3074" s="43"/>
      <c r="BB3074" s="43"/>
      <c r="BC3074" s="43"/>
      <c r="BD3074" s="43"/>
    </row>
    <row r="3075" spans="2:56" s="15" customFormat="1" ht="15.75">
      <c r="B3075" s="45"/>
      <c r="C3075" s="45"/>
      <c r="D3075" s="46"/>
      <c r="E3075" s="46"/>
      <c r="K3075" s="47"/>
      <c r="AH3075" s="42"/>
      <c r="AI3075" s="42"/>
      <c r="AJ3075" s="42"/>
      <c r="AK3075" s="42"/>
      <c r="AL3075" s="42"/>
      <c r="AM3075" s="42"/>
      <c r="AN3075" s="42"/>
      <c r="AO3075" s="42"/>
      <c r="AP3075" s="42"/>
      <c r="AQ3075" s="42"/>
      <c r="AR3075" s="42"/>
      <c r="AS3075" s="42"/>
      <c r="AT3075" s="42"/>
      <c r="AU3075" s="41"/>
      <c r="AV3075" s="42"/>
      <c r="AZ3075" s="43"/>
      <c r="BA3075" s="43"/>
      <c r="BB3075" s="43"/>
      <c r="BC3075" s="43"/>
      <c r="BD3075" s="43"/>
    </row>
    <row r="3076" spans="2:56" s="15" customFormat="1" ht="15.75">
      <c r="B3076" s="45"/>
      <c r="C3076" s="45"/>
      <c r="D3076" s="46"/>
      <c r="E3076" s="46"/>
      <c r="K3076" s="47"/>
      <c r="AH3076" s="42"/>
      <c r="AI3076" s="42"/>
      <c r="AJ3076" s="42"/>
      <c r="AK3076" s="42"/>
      <c r="AL3076" s="42"/>
      <c r="AM3076" s="42"/>
      <c r="AN3076" s="42"/>
      <c r="AO3076" s="42"/>
      <c r="AP3076" s="42"/>
      <c r="AQ3076" s="42"/>
      <c r="AR3076" s="42"/>
      <c r="AS3076" s="42"/>
      <c r="AT3076" s="42"/>
      <c r="AU3076" s="41"/>
      <c r="AV3076" s="42"/>
      <c r="AZ3076" s="43"/>
      <c r="BA3076" s="43"/>
      <c r="BB3076" s="43"/>
      <c r="BC3076" s="43"/>
      <c r="BD3076" s="43"/>
    </row>
    <row r="3077" spans="2:56" s="15" customFormat="1" ht="15.75">
      <c r="B3077" s="45"/>
      <c r="C3077" s="45"/>
      <c r="D3077" s="46"/>
      <c r="E3077" s="46"/>
      <c r="K3077" s="47"/>
      <c r="AH3077" s="42"/>
      <c r="AI3077" s="42"/>
      <c r="AJ3077" s="42"/>
      <c r="AK3077" s="42"/>
      <c r="AL3077" s="42"/>
      <c r="AM3077" s="42"/>
      <c r="AN3077" s="42"/>
      <c r="AO3077" s="42"/>
      <c r="AP3077" s="42"/>
      <c r="AQ3077" s="42"/>
      <c r="AR3077" s="42"/>
      <c r="AS3077" s="42"/>
      <c r="AT3077" s="42"/>
      <c r="AU3077" s="41"/>
      <c r="AV3077" s="42"/>
      <c r="AZ3077" s="43"/>
      <c r="BA3077" s="43"/>
      <c r="BB3077" s="43"/>
      <c r="BC3077" s="43"/>
      <c r="BD3077" s="43"/>
    </row>
    <row r="3078" spans="2:56" s="15" customFormat="1" ht="15.75">
      <c r="B3078" s="45"/>
      <c r="C3078" s="45"/>
      <c r="D3078" s="46"/>
      <c r="E3078" s="46"/>
      <c r="K3078" s="47"/>
      <c r="AH3078" s="42"/>
      <c r="AI3078" s="42"/>
      <c r="AJ3078" s="42"/>
      <c r="AK3078" s="42"/>
      <c r="AL3078" s="42"/>
      <c r="AM3078" s="42"/>
      <c r="AN3078" s="42"/>
      <c r="AO3078" s="42"/>
      <c r="AP3078" s="42"/>
      <c r="AQ3078" s="42"/>
      <c r="AR3078" s="42"/>
      <c r="AS3078" s="42"/>
      <c r="AT3078" s="42"/>
      <c r="AU3078" s="41"/>
      <c r="AV3078" s="42"/>
      <c r="AZ3078" s="43"/>
      <c r="BA3078" s="43"/>
      <c r="BB3078" s="43"/>
      <c r="BC3078" s="43"/>
      <c r="BD3078" s="43"/>
    </row>
    <row r="3079" spans="2:56" s="15" customFormat="1" ht="15.75">
      <c r="B3079" s="45"/>
      <c r="C3079" s="45"/>
      <c r="D3079" s="46"/>
      <c r="E3079" s="46"/>
      <c r="K3079" s="47"/>
      <c r="AH3079" s="42"/>
      <c r="AI3079" s="42"/>
      <c r="AJ3079" s="42"/>
      <c r="AK3079" s="42"/>
      <c r="AL3079" s="42"/>
      <c r="AM3079" s="42"/>
      <c r="AN3079" s="42"/>
      <c r="AO3079" s="42"/>
      <c r="AP3079" s="42"/>
      <c r="AQ3079" s="42"/>
      <c r="AR3079" s="42"/>
      <c r="AS3079" s="42"/>
      <c r="AT3079" s="42"/>
      <c r="AU3079" s="41"/>
      <c r="AV3079" s="42"/>
      <c r="AZ3079" s="43"/>
      <c r="BA3079" s="43"/>
      <c r="BB3079" s="43"/>
      <c r="BC3079" s="43"/>
      <c r="BD3079" s="43"/>
    </row>
    <row r="3080" spans="2:56" s="15" customFormat="1" ht="15.75">
      <c r="B3080" s="45"/>
      <c r="C3080" s="45"/>
      <c r="D3080" s="46"/>
      <c r="E3080" s="46"/>
      <c r="K3080" s="47"/>
      <c r="AH3080" s="42"/>
      <c r="AI3080" s="42"/>
      <c r="AJ3080" s="42"/>
      <c r="AK3080" s="42"/>
      <c r="AL3080" s="42"/>
      <c r="AM3080" s="42"/>
      <c r="AN3080" s="42"/>
      <c r="AO3080" s="42"/>
      <c r="AP3080" s="42"/>
      <c r="AQ3080" s="42"/>
      <c r="AR3080" s="42"/>
      <c r="AS3080" s="42"/>
      <c r="AT3080" s="42"/>
      <c r="AU3080" s="41"/>
      <c r="AV3080" s="42"/>
      <c r="AZ3080" s="43"/>
      <c r="BA3080" s="43"/>
      <c r="BB3080" s="43"/>
      <c r="BC3080" s="43"/>
      <c r="BD3080" s="43"/>
    </row>
    <row r="3081" spans="2:56" s="15" customFormat="1" ht="15.75">
      <c r="B3081" s="45"/>
      <c r="C3081" s="45"/>
      <c r="D3081" s="46"/>
      <c r="E3081" s="46"/>
      <c r="K3081" s="47"/>
      <c r="AH3081" s="42"/>
      <c r="AI3081" s="42"/>
      <c r="AJ3081" s="42"/>
      <c r="AK3081" s="42"/>
      <c r="AL3081" s="42"/>
      <c r="AM3081" s="42"/>
      <c r="AN3081" s="42"/>
      <c r="AO3081" s="42"/>
      <c r="AP3081" s="42"/>
      <c r="AQ3081" s="42"/>
      <c r="AR3081" s="42"/>
      <c r="AS3081" s="42"/>
      <c r="AT3081" s="42"/>
      <c r="AU3081" s="41"/>
      <c r="AV3081" s="42"/>
      <c r="AZ3081" s="43"/>
      <c r="BA3081" s="43"/>
      <c r="BB3081" s="43"/>
      <c r="BC3081" s="43"/>
      <c r="BD3081" s="43"/>
    </row>
    <row r="3082" spans="2:56" s="15" customFormat="1" ht="15.75">
      <c r="B3082" s="45"/>
      <c r="C3082" s="45"/>
      <c r="D3082" s="46"/>
      <c r="E3082" s="46"/>
      <c r="K3082" s="47"/>
      <c r="AH3082" s="42"/>
      <c r="AI3082" s="42"/>
      <c r="AJ3082" s="42"/>
      <c r="AK3082" s="42"/>
      <c r="AL3082" s="42"/>
      <c r="AM3082" s="42"/>
      <c r="AN3082" s="42"/>
      <c r="AO3082" s="42"/>
      <c r="AP3082" s="42"/>
      <c r="AQ3082" s="42"/>
      <c r="AR3082" s="42"/>
      <c r="AS3082" s="42"/>
      <c r="AT3082" s="42"/>
      <c r="AU3082" s="41"/>
      <c r="AV3082" s="42"/>
      <c r="AZ3082" s="43"/>
      <c r="BA3082" s="43"/>
      <c r="BB3082" s="43"/>
      <c r="BC3082" s="43"/>
      <c r="BD3082" s="43"/>
    </row>
    <row r="3083" spans="2:56" s="15" customFormat="1" ht="15.75">
      <c r="B3083" s="45"/>
      <c r="C3083" s="45"/>
      <c r="D3083" s="46"/>
      <c r="E3083" s="46"/>
      <c r="K3083" s="47"/>
      <c r="AH3083" s="42"/>
      <c r="AI3083" s="42"/>
      <c r="AJ3083" s="42"/>
      <c r="AK3083" s="42"/>
      <c r="AL3083" s="42"/>
      <c r="AM3083" s="42"/>
      <c r="AN3083" s="42"/>
      <c r="AO3083" s="42"/>
      <c r="AP3083" s="42"/>
      <c r="AQ3083" s="42"/>
      <c r="AR3083" s="42"/>
      <c r="AS3083" s="42"/>
      <c r="AT3083" s="42"/>
      <c r="AU3083" s="41"/>
      <c r="AV3083" s="42"/>
      <c r="AZ3083" s="43"/>
      <c r="BA3083" s="43"/>
      <c r="BB3083" s="43"/>
      <c r="BC3083" s="43"/>
      <c r="BD3083" s="43"/>
    </row>
    <row r="3084" spans="2:56" s="15" customFormat="1" ht="15.75">
      <c r="B3084" s="45"/>
      <c r="C3084" s="45"/>
      <c r="D3084" s="46"/>
      <c r="E3084" s="46"/>
      <c r="K3084" s="47"/>
      <c r="AH3084" s="42"/>
      <c r="AI3084" s="42"/>
      <c r="AJ3084" s="42"/>
      <c r="AK3084" s="42"/>
      <c r="AL3084" s="42"/>
      <c r="AM3084" s="42"/>
      <c r="AN3084" s="42"/>
      <c r="AO3084" s="42"/>
      <c r="AP3084" s="42"/>
      <c r="AQ3084" s="42"/>
      <c r="AR3084" s="42"/>
      <c r="AS3084" s="42"/>
      <c r="AT3084" s="42"/>
      <c r="AU3084" s="41"/>
      <c r="AV3084" s="42"/>
      <c r="AZ3084" s="43"/>
      <c r="BA3084" s="43"/>
      <c r="BB3084" s="43"/>
      <c r="BC3084" s="43"/>
      <c r="BD3084" s="43"/>
    </row>
    <row r="3085" spans="2:56" s="15" customFormat="1" ht="15.75">
      <c r="B3085" s="45"/>
      <c r="C3085" s="45"/>
      <c r="D3085" s="46"/>
      <c r="E3085" s="46"/>
      <c r="K3085" s="47"/>
      <c r="AH3085" s="42"/>
      <c r="AI3085" s="42"/>
      <c r="AJ3085" s="42"/>
      <c r="AK3085" s="42"/>
      <c r="AL3085" s="42"/>
      <c r="AM3085" s="42"/>
      <c r="AN3085" s="42"/>
      <c r="AO3085" s="42"/>
      <c r="AP3085" s="42"/>
      <c r="AQ3085" s="42"/>
      <c r="AR3085" s="42"/>
      <c r="AS3085" s="42"/>
      <c r="AT3085" s="42"/>
      <c r="AU3085" s="41"/>
      <c r="AV3085" s="42"/>
      <c r="AZ3085" s="43"/>
      <c r="BA3085" s="43"/>
      <c r="BB3085" s="43"/>
      <c r="BC3085" s="43"/>
      <c r="BD3085" s="43"/>
    </row>
    <row r="3086" spans="2:56" s="15" customFormat="1" ht="15.75">
      <c r="B3086" s="45"/>
      <c r="C3086" s="45"/>
      <c r="D3086" s="46"/>
      <c r="E3086" s="46"/>
      <c r="K3086" s="47"/>
      <c r="AH3086" s="42"/>
      <c r="AI3086" s="42"/>
      <c r="AJ3086" s="42"/>
      <c r="AK3086" s="42"/>
      <c r="AL3086" s="42"/>
      <c r="AM3086" s="42"/>
      <c r="AN3086" s="42"/>
      <c r="AO3086" s="42"/>
      <c r="AP3086" s="42"/>
      <c r="AQ3086" s="42"/>
      <c r="AR3086" s="42"/>
      <c r="AS3086" s="42"/>
      <c r="AT3086" s="42"/>
      <c r="AU3086" s="41"/>
      <c r="AV3086" s="42"/>
      <c r="AZ3086" s="43"/>
      <c r="BA3086" s="43"/>
      <c r="BB3086" s="43"/>
      <c r="BC3086" s="43"/>
      <c r="BD3086" s="43"/>
    </row>
    <row r="3087" spans="2:56" s="15" customFormat="1" ht="15.75">
      <c r="B3087" s="45"/>
      <c r="C3087" s="45"/>
      <c r="D3087" s="46"/>
      <c r="E3087" s="46"/>
      <c r="K3087" s="47"/>
      <c r="AH3087" s="42"/>
      <c r="AI3087" s="42"/>
      <c r="AJ3087" s="42"/>
      <c r="AK3087" s="42"/>
      <c r="AL3087" s="42"/>
      <c r="AM3087" s="42"/>
      <c r="AN3087" s="42"/>
      <c r="AO3087" s="42"/>
      <c r="AP3087" s="42"/>
      <c r="AQ3087" s="42"/>
      <c r="AR3087" s="42"/>
      <c r="AS3087" s="42"/>
      <c r="AT3087" s="42"/>
      <c r="AU3087" s="41"/>
      <c r="AV3087" s="42"/>
      <c r="AZ3087" s="43"/>
      <c r="BA3087" s="43"/>
      <c r="BB3087" s="43"/>
      <c r="BC3087" s="43"/>
      <c r="BD3087" s="43"/>
    </row>
    <row r="3088" spans="2:56" s="15" customFormat="1" ht="15.75">
      <c r="B3088" s="45"/>
      <c r="C3088" s="45"/>
      <c r="D3088" s="46"/>
      <c r="E3088" s="46"/>
      <c r="K3088" s="47"/>
      <c r="AH3088" s="42"/>
      <c r="AI3088" s="42"/>
      <c r="AJ3088" s="42"/>
      <c r="AK3088" s="42"/>
      <c r="AL3088" s="42"/>
      <c r="AM3088" s="42"/>
      <c r="AN3088" s="42"/>
      <c r="AO3088" s="42"/>
      <c r="AP3088" s="42"/>
      <c r="AQ3088" s="42"/>
      <c r="AR3088" s="42"/>
      <c r="AS3088" s="42"/>
      <c r="AT3088" s="42"/>
      <c r="AU3088" s="41"/>
      <c r="AV3088" s="42"/>
      <c r="AZ3088" s="43"/>
      <c r="BA3088" s="43"/>
      <c r="BB3088" s="43"/>
      <c r="BC3088" s="43"/>
      <c r="BD3088" s="43"/>
    </row>
    <row r="3089" spans="2:56" s="15" customFormat="1" ht="15.75">
      <c r="B3089" s="45"/>
      <c r="C3089" s="45"/>
      <c r="D3089" s="46"/>
      <c r="E3089" s="46"/>
      <c r="K3089" s="47"/>
      <c r="AH3089" s="42"/>
      <c r="AI3089" s="42"/>
      <c r="AJ3089" s="42"/>
      <c r="AK3089" s="42"/>
      <c r="AL3089" s="42"/>
      <c r="AM3089" s="42"/>
      <c r="AN3089" s="42"/>
      <c r="AO3089" s="42"/>
      <c r="AP3089" s="42"/>
      <c r="AQ3089" s="42"/>
      <c r="AR3089" s="42"/>
      <c r="AS3089" s="42"/>
      <c r="AT3089" s="42"/>
      <c r="AU3089" s="41"/>
      <c r="AV3089" s="42"/>
      <c r="AZ3089" s="43"/>
      <c r="BA3089" s="43"/>
      <c r="BB3089" s="43"/>
      <c r="BC3089" s="43"/>
      <c r="BD3089" s="43"/>
    </row>
    <row r="3090" spans="2:56" s="15" customFormat="1" ht="15.75">
      <c r="B3090" s="45"/>
      <c r="C3090" s="45"/>
      <c r="D3090" s="46"/>
      <c r="E3090" s="46"/>
      <c r="K3090" s="47"/>
      <c r="AH3090" s="42"/>
      <c r="AI3090" s="42"/>
      <c r="AJ3090" s="42"/>
      <c r="AK3090" s="42"/>
      <c r="AL3090" s="42"/>
      <c r="AM3090" s="42"/>
      <c r="AN3090" s="42"/>
      <c r="AO3090" s="42"/>
      <c r="AP3090" s="42"/>
      <c r="AQ3090" s="42"/>
      <c r="AR3090" s="42"/>
      <c r="AS3090" s="42"/>
      <c r="AT3090" s="42"/>
      <c r="AU3090" s="41"/>
      <c r="AV3090" s="42"/>
      <c r="AZ3090" s="43"/>
      <c r="BA3090" s="43"/>
      <c r="BB3090" s="43"/>
      <c r="BC3090" s="43"/>
      <c r="BD3090" s="43"/>
    </row>
    <row r="3091" spans="2:56" s="15" customFormat="1" ht="15.75">
      <c r="B3091" s="45"/>
      <c r="C3091" s="45"/>
      <c r="D3091" s="46"/>
      <c r="E3091" s="46"/>
      <c r="K3091" s="47"/>
      <c r="AH3091" s="42"/>
      <c r="AI3091" s="42"/>
      <c r="AJ3091" s="42"/>
      <c r="AK3091" s="42"/>
      <c r="AL3091" s="42"/>
      <c r="AM3091" s="42"/>
      <c r="AN3091" s="42"/>
      <c r="AO3091" s="42"/>
      <c r="AP3091" s="42"/>
      <c r="AQ3091" s="42"/>
      <c r="AR3091" s="42"/>
      <c r="AS3091" s="42"/>
      <c r="AT3091" s="42"/>
      <c r="AU3091" s="41"/>
      <c r="AV3091" s="42"/>
      <c r="AZ3091" s="43"/>
      <c r="BA3091" s="43"/>
      <c r="BB3091" s="43"/>
      <c r="BC3091" s="43"/>
      <c r="BD3091" s="43"/>
    </row>
    <row r="3092" spans="2:56" s="15" customFormat="1" ht="15.75">
      <c r="B3092" s="45"/>
      <c r="C3092" s="45"/>
      <c r="D3092" s="46"/>
      <c r="E3092" s="46"/>
      <c r="K3092" s="47"/>
      <c r="AH3092" s="42"/>
      <c r="AI3092" s="42"/>
      <c r="AJ3092" s="42"/>
      <c r="AK3092" s="42"/>
      <c r="AL3092" s="42"/>
      <c r="AM3092" s="42"/>
      <c r="AN3092" s="42"/>
      <c r="AO3092" s="42"/>
      <c r="AP3092" s="42"/>
      <c r="AQ3092" s="42"/>
      <c r="AR3092" s="42"/>
      <c r="AS3092" s="42"/>
      <c r="AT3092" s="42"/>
      <c r="AU3092" s="41"/>
      <c r="AV3092" s="42"/>
      <c r="AZ3092" s="43"/>
      <c r="BA3092" s="43"/>
      <c r="BB3092" s="43"/>
      <c r="BC3092" s="43"/>
      <c r="BD3092" s="43"/>
    </row>
    <row r="3093" spans="2:56" s="15" customFormat="1" ht="15.75">
      <c r="B3093" s="45"/>
      <c r="C3093" s="45"/>
      <c r="D3093" s="46"/>
      <c r="E3093" s="46"/>
      <c r="K3093" s="47"/>
      <c r="AH3093" s="42"/>
      <c r="AI3093" s="42"/>
      <c r="AJ3093" s="42"/>
      <c r="AK3093" s="42"/>
      <c r="AL3093" s="42"/>
      <c r="AM3093" s="42"/>
      <c r="AN3093" s="42"/>
      <c r="AO3093" s="42"/>
      <c r="AP3093" s="42"/>
      <c r="AQ3093" s="42"/>
      <c r="AR3093" s="42"/>
      <c r="AS3093" s="42"/>
      <c r="AT3093" s="42"/>
      <c r="AU3093" s="41"/>
      <c r="AV3093" s="42"/>
      <c r="AZ3093" s="43"/>
      <c r="BA3093" s="43"/>
      <c r="BB3093" s="43"/>
      <c r="BC3093" s="43"/>
      <c r="BD3093" s="43"/>
    </row>
    <row r="3094" spans="2:56" s="15" customFormat="1" ht="15.75">
      <c r="B3094" s="45"/>
      <c r="C3094" s="45"/>
      <c r="D3094" s="46"/>
      <c r="E3094" s="46"/>
      <c r="K3094" s="47"/>
      <c r="AH3094" s="42"/>
      <c r="AI3094" s="42"/>
      <c r="AJ3094" s="42"/>
      <c r="AK3094" s="42"/>
      <c r="AL3094" s="42"/>
      <c r="AM3094" s="42"/>
      <c r="AN3094" s="42"/>
      <c r="AO3094" s="42"/>
      <c r="AP3094" s="42"/>
      <c r="AQ3094" s="42"/>
      <c r="AR3094" s="42"/>
      <c r="AS3094" s="42"/>
      <c r="AT3094" s="42"/>
      <c r="AU3094" s="41"/>
      <c r="AV3094" s="42"/>
      <c r="AZ3094" s="43"/>
      <c r="BA3094" s="43"/>
      <c r="BB3094" s="43"/>
      <c r="BC3094" s="43"/>
      <c r="BD3094" s="43"/>
    </row>
    <row r="3095" spans="2:56" s="15" customFormat="1" ht="15.75">
      <c r="B3095" s="45"/>
      <c r="C3095" s="45"/>
      <c r="D3095" s="46"/>
      <c r="E3095" s="46"/>
      <c r="K3095" s="47"/>
      <c r="AH3095" s="42"/>
      <c r="AI3095" s="42"/>
      <c r="AJ3095" s="42"/>
      <c r="AK3095" s="42"/>
      <c r="AL3095" s="42"/>
      <c r="AM3095" s="42"/>
      <c r="AN3095" s="42"/>
      <c r="AO3095" s="42"/>
      <c r="AP3095" s="42"/>
      <c r="AQ3095" s="42"/>
      <c r="AR3095" s="42"/>
      <c r="AS3095" s="42"/>
      <c r="AT3095" s="42"/>
      <c r="AU3095" s="41"/>
      <c r="AV3095" s="42"/>
      <c r="AZ3095" s="43"/>
      <c r="BA3095" s="43"/>
      <c r="BB3095" s="43"/>
      <c r="BC3095" s="43"/>
      <c r="BD3095" s="43"/>
    </row>
    <row r="3096" spans="2:56" s="15" customFormat="1" ht="15.75">
      <c r="B3096" s="45"/>
      <c r="C3096" s="45"/>
      <c r="D3096" s="46"/>
      <c r="E3096" s="46"/>
      <c r="K3096" s="47"/>
      <c r="AH3096" s="42"/>
      <c r="AI3096" s="42"/>
      <c r="AJ3096" s="42"/>
      <c r="AK3096" s="42"/>
      <c r="AL3096" s="42"/>
      <c r="AM3096" s="42"/>
      <c r="AN3096" s="42"/>
      <c r="AO3096" s="42"/>
      <c r="AP3096" s="42"/>
      <c r="AQ3096" s="42"/>
      <c r="AR3096" s="42"/>
      <c r="AS3096" s="42"/>
      <c r="AT3096" s="42"/>
      <c r="AU3096" s="41"/>
      <c r="AV3096" s="42"/>
      <c r="AZ3096" s="43"/>
      <c r="BA3096" s="43"/>
      <c r="BB3096" s="43"/>
      <c r="BC3096" s="43"/>
      <c r="BD3096" s="43"/>
    </row>
    <row r="3097" spans="2:56" s="15" customFormat="1" ht="15.75">
      <c r="B3097" s="45"/>
      <c r="C3097" s="45"/>
      <c r="D3097" s="46"/>
      <c r="E3097" s="46"/>
      <c r="K3097" s="47"/>
      <c r="AH3097" s="42"/>
      <c r="AI3097" s="42"/>
      <c r="AJ3097" s="42"/>
      <c r="AK3097" s="42"/>
      <c r="AL3097" s="42"/>
      <c r="AM3097" s="42"/>
      <c r="AN3097" s="42"/>
      <c r="AO3097" s="42"/>
      <c r="AP3097" s="42"/>
      <c r="AQ3097" s="42"/>
      <c r="AR3097" s="42"/>
      <c r="AS3097" s="42"/>
      <c r="AT3097" s="42"/>
      <c r="AU3097" s="41"/>
      <c r="AV3097" s="42"/>
      <c r="AZ3097" s="43"/>
      <c r="BA3097" s="43"/>
      <c r="BB3097" s="43"/>
      <c r="BC3097" s="43"/>
      <c r="BD3097" s="43"/>
    </row>
    <row r="3098" spans="2:56" s="15" customFormat="1" ht="15.75">
      <c r="B3098" s="45"/>
      <c r="C3098" s="45"/>
      <c r="D3098" s="46"/>
      <c r="E3098" s="46"/>
      <c r="K3098" s="47"/>
      <c r="AH3098" s="42"/>
      <c r="AI3098" s="42"/>
      <c r="AJ3098" s="42"/>
      <c r="AK3098" s="42"/>
      <c r="AL3098" s="42"/>
      <c r="AM3098" s="42"/>
      <c r="AN3098" s="42"/>
      <c r="AO3098" s="42"/>
      <c r="AP3098" s="42"/>
      <c r="AQ3098" s="42"/>
      <c r="AR3098" s="42"/>
      <c r="AS3098" s="42"/>
      <c r="AT3098" s="42"/>
      <c r="AU3098" s="41"/>
      <c r="AV3098" s="42"/>
      <c r="AZ3098" s="43"/>
      <c r="BA3098" s="43"/>
      <c r="BB3098" s="43"/>
      <c r="BC3098" s="43"/>
      <c r="BD3098" s="43"/>
    </row>
    <row r="3099" spans="2:56" s="15" customFormat="1" ht="15.75">
      <c r="B3099" s="45"/>
      <c r="C3099" s="45"/>
      <c r="D3099" s="46"/>
      <c r="E3099" s="46"/>
      <c r="K3099" s="47"/>
      <c r="AH3099" s="42"/>
      <c r="AI3099" s="42"/>
      <c r="AJ3099" s="42"/>
      <c r="AK3099" s="42"/>
      <c r="AL3099" s="42"/>
      <c r="AM3099" s="42"/>
      <c r="AN3099" s="42"/>
      <c r="AO3099" s="42"/>
      <c r="AP3099" s="42"/>
      <c r="AQ3099" s="42"/>
      <c r="AR3099" s="42"/>
      <c r="AS3099" s="42"/>
      <c r="AT3099" s="42"/>
      <c r="AU3099" s="41"/>
      <c r="AV3099" s="42"/>
      <c r="AZ3099" s="43"/>
      <c r="BA3099" s="43"/>
      <c r="BB3099" s="43"/>
      <c r="BC3099" s="43"/>
      <c r="BD3099" s="43"/>
    </row>
    <row r="3100" spans="2:56" s="15" customFormat="1" ht="15.75">
      <c r="B3100" s="45"/>
      <c r="C3100" s="45"/>
      <c r="D3100" s="46"/>
      <c r="E3100" s="46"/>
      <c r="K3100" s="47"/>
      <c r="AH3100" s="42"/>
      <c r="AI3100" s="42"/>
      <c r="AJ3100" s="42"/>
      <c r="AK3100" s="42"/>
      <c r="AL3100" s="42"/>
      <c r="AM3100" s="42"/>
      <c r="AN3100" s="42"/>
      <c r="AO3100" s="42"/>
      <c r="AP3100" s="42"/>
      <c r="AQ3100" s="42"/>
      <c r="AR3100" s="42"/>
      <c r="AS3100" s="42"/>
      <c r="AT3100" s="42"/>
      <c r="AU3100" s="41"/>
      <c r="AV3100" s="42"/>
      <c r="AZ3100" s="43"/>
      <c r="BA3100" s="43"/>
      <c r="BB3100" s="43"/>
      <c r="BC3100" s="43"/>
      <c r="BD3100" s="43"/>
    </row>
    <row r="3101" spans="2:56" s="15" customFormat="1" ht="15.75">
      <c r="B3101" s="45"/>
      <c r="C3101" s="45"/>
      <c r="D3101" s="46"/>
      <c r="E3101" s="46"/>
      <c r="K3101" s="47"/>
      <c r="AH3101" s="42"/>
      <c r="AI3101" s="42"/>
      <c r="AJ3101" s="42"/>
      <c r="AK3101" s="42"/>
      <c r="AL3101" s="42"/>
      <c r="AM3101" s="42"/>
      <c r="AN3101" s="42"/>
      <c r="AO3101" s="42"/>
      <c r="AP3101" s="42"/>
      <c r="AQ3101" s="42"/>
      <c r="AR3101" s="42"/>
      <c r="AS3101" s="42"/>
      <c r="AT3101" s="42"/>
      <c r="AU3101" s="41"/>
      <c r="AV3101" s="42"/>
      <c r="AZ3101" s="43"/>
      <c r="BA3101" s="43"/>
      <c r="BB3101" s="43"/>
      <c r="BC3101" s="43"/>
      <c r="BD3101" s="43"/>
    </row>
    <row r="3102" spans="2:56" s="15" customFormat="1" ht="15.75">
      <c r="B3102" s="45"/>
      <c r="C3102" s="45"/>
      <c r="D3102" s="46"/>
      <c r="E3102" s="46"/>
      <c r="K3102" s="47"/>
      <c r="AH3102" s="42"/>
      <c r="AI3102" s="42"/>
      <c r="AJ3102" s="42"/>
      <c r="AK3102" s="42"/>
      <c r="AL3102" s="42"/>
      <c r="AM3102" s="42"/>
      <c r="AN3102" s="42"/>
      <c r="AO3102" s="42"/>
      <c r="AP3102" s="42"/>
      <c r="AQ3102" s="42"/>
      <c r="AR3102" s="42"/>
      <c r="AS3102" s="42"/>
      <c r="AT3102" s="42"/>
      <c r="AU3102" s="41"/>
      <c r="AV3102" s="42"/>
      <c r="AZ3102" s="43"/>
      <c r="BA3102" s="43"/>
      <c r="BB3102" s="43"/>
      <c r="BC3102" s="43"/>
      <c r="BD3102" s="43"/>
    </row>
    <row r="3103" spans="2:56" s="15" customFormat="1" ht="15.75">
      <c r="B3103" s="45"/>
      <c r="C3103" s="45"/>
      <c r="D3103" s="46"/>
      <c r="E3103" s="46"/>
      <c r="K3103" s="47"/>
      <c r="AH3103" s="42"/>
      <c r="AI3103" s="42"/>
      <c r="AJ3103" s="42"/>
      <c r="AK3103" s="42"/>
      <c r="AL3103" s="42"/>
      <c r="AM3103" s="42"/>
      <c r="AN3103" s="42"/>
      <c r="AO3103" s="42"/>
      <c r="AP3103" s="42"/>
      <c r="AQ3103" s="42"/>
      <c r="AR3103" s="42"/>
      <c r="AS3103" s="42"/>
      <c r="AT3103" s="42"/>
      <c r="AU3103" s="41"/>
      <c r="AV3103" s="42"/>
      <c r="AZ3103" s="43"/>
      <c r="BA3103" s="43"/>
      <c r="BB3103" s="43"/>
      <c r="BC3103" s="43"/>
      <c r="BD3103" s="43"/>
    </row>
    <row r="3104" spans="2:56" s="15" customFormat="1" ht="15.75">
      <c r="B3104" s="45"/>
      <c r="C3104" s="45"/>
      <c r="D3104" s="46"/>
      <c r="E3104" s="46"/>
      <c r="K3104" s="47"/>
      <c r="AH3104" s="42"/>
      <c r="AI3104" s="42"/>
      <c r="AJ3104" s="42"/>
      <c r="AK3104" s="42"/>
      <c r="AL3104" s="42"/>
      <c r="AM3104" s="42"/>
      <c r="AN3104" s="42"/>
      <c r="AO3104" s="42"/>
      <c r="AP3104" s="42"/>
      <c r="AQ3104" s="42"/>
      <c r="AR3104" s="42"/>
      <c r="AS3104" s="42"/>
      <c r="AT3104" s="42"/>
      <c r="AU3104" s="41"/>
      <c r="AV3104" s="42"/>
      <c r="AZ3104" s="43"/>
      <c r="BA3104" s="43"/>
      <c r="BB3104" s="43"/>
      <c r="BC3104" s="43"/>
      <c r="BD3104" s="43"/>
    </row>
    <row r="3105" spans="2:56" s="15" customFormat="1" ht="15.75">
      <c r="B3105" s="45"/>
      <c r="C3105" s="45"/>
      <c r="D3105" s="46"/>
      <c r="E3105" s="46"/>
      <c r="K3105" s="47"/>
      <c r="AH3105" s="42"/>
      <c r="AI3105" s="42"/>
      <c r="AJ3105" s="42"/>
      <c r="AK3105" s="42"/>
      <c r="AL3105" s="42"/>
      <c r="AM3105" s="42"/>
      <c r="AN3105" s="42"/>
      <c r="AO3105" s="42"/>
      <c r="AP3105" s="42"/>
      <c r="AQ3105" s="42"/>
      <c r="AR3105" s="42"/>
      <c r="AS3105" s="42"/>
      <c r="AT3105" s="42"/>
      <c r="AU3105" s="41"/>
      <c r="AV3105" s="42"/>
      <c r="AZ3105" s="43"/>
      <c r="BA3105" s="43"/>
      <c r="BB3105" s="43"/>
      <c r="BC3105" s="43"/>
      <c r="BD3105" s="43"/>
    </row>
    <row r="3106" spans="2:56" s="15" customFormat="1" ht="15.75">
      <c r="B3106" s="45"/>
      <c r="C3106" s="45"/>
      <c r="D3106" s="46"/>
      <c r="E3106" s="46"/>
      <c r="K3106" s="47"/>
      <c r="AH3106" s="42"/>
      <c r="AI3106" s="42"/>
      <c r="AJ3106" s="42"/>
      <c r="AK3106" s="42"/>
      <c r="AL3106" s="42"/>
      <c r="AM3106" s="42"/>
      <c r="AN3106" s="42"/>
      <c r="AO3106" s="42"/>
      <c r="AP3106" s="42"/>
      <c r="AQ3106" s="42"/>
      <c r="AR3106" s="42"/>
      <c r="AS3106" s="42"/>
      <c r="AT3106" s="42"/>
      <c r="AU3106" s="41"/>
      <c r="AV3106" s="42"/>
      <c r="AZ3106" s="43"/>
      <c r="BA3106" s="43"/>
      <c r="BB3106" s="43"/>
      <c r="BC3106" s="43"/>
      <c r="BD3106" s="43"/>
    </row>
    <row r="3107" spans="2:56" s="15" customFormat="1" ht="15.75">
      <c r="B3107" s="45"/>
      <c r="C3107" s="45"/>
      <c r="D3107" s="46"/>
      <c r="E3107" s="46"/>
      <c r="K3107" s="47"/>
      <c r="AH3107" s="42"/>
      <c r="AI3107" s="42"/>
      <c r="AJ3107" s="42"/>
      <c r="AK3107" s="42"/>
      <c r="AL3107" s="42"/>
      <c r="AM3107" s="42"/>
      <c r="AN3107" s="42"/>
      <c r="AO3107" s="42"/>
      <c r="AP3107" s="42"/>
      <c r="AQ3107" s="42"/>
      <c r="AR3107" s="42"/>
      <c r="AS3107" s="42"/>
      <c r="AT3107" s="42"/>
      <c r="AU3107" s="41"/>
      <c r="AV3107" s="42"/>
      <c r="AZ3107" s="43"/>
      <c r="BA3107" s="43"/>
      <c r="BB3107" s="43"/>
      <c r="BC3107" s="43"/>
      <c r="BD3107" s="43"/>
    </row>
    <row r="3108" spans="2:56" s="15" customFormat="1" ht="15.75">
      <c r="B3108" s="45"/>
      <c r="C3108" s="45"/>
      <c r="D3108" s="46"/>
      <c r="E3108" s="46"/>
      <c r="K3108" s="47"/>
      <c r="AH3108" s="42"/>
      <c r="AI3108" s="42"/>
      <c r="AJ3108" s="42"/>
      <c r="AK3108" s="42"/>
      <c r="AL3108" s="42"/>
      <c r="AM3108" s="42"/>
      <c r="AN3108" s="42"/>
      <c r="AO3108" s="42"/>
      <c r="AP3108" s="42"/>
      <c r="AQ3108" s="42"/>
      <c r="AR3108" s="42"/>
      <c r="AS3108" s="42"/>
      <c r="AT3108" s="42"/>
      <c r="AU3108" s="41"/>
      <c r="AV3108" s="42"/>
      <c r="AZ3108" s="43"/>
      <c r="BA3108" s="43"/>
      <c r="BB3108" s="43"/>
      <c r="BC3108" s="43"/>
      <c r="BD3108" s="43"/>
    </row>
    <row r="3109" spans="2:56" s="15" customFormat="1" ht="15.75">
      <c r="B3109" s="45"/>
      <c r="C3109" s="45"/>
      <c r="D3109" s="46"/>
      <c r="E3109" s="46"/>
      <c r="K3109" s="47"/>
      <c r="AH3109" s="42"/>
      <c r="AI3109" s="42"/>
      <c r="AJ3109" s="42"/>
      <c r="AK3109" s="42"/>
      <c r="AL3109" s="42"/>
      <c r="AM3109" s="42"/>
      <c r="AN3109" s="42"/>
      <c r="AO3109" s="42"/>
      <c r="AP3109" s="42"/>
      <c r="AQ3109" s="42"/>
      <c r="AR3109" s="42"/>
      <c r="AS3109" s="42"/>
      <c r="AT3109" s="42"/>
      <c r="AU3109" s="41"/>
      <c r="AV3109" s="42"/>
      <c r="AZ3109" s="43"/>
      <c r="BA3109" s="43"/>
      <c r="BB3109" s="43"/>
      <c r="BC3109" s="43"/>
      <c r="BD3109" s="43"/>
    </row>
    <row r="3110" spans="2:56" s="15" customFormat="1" ht="15.75">
      <c r="B3110" s="45"/>
      <c r="C3110" s="45"/>
      <c r="D3110" s="46"/>
      <c r="E3110" s="46"/>
      <c r="K3110" s="47"/>
      <c r="AH3110" s="42"/>
      <c r="AI3110" s="42"/>
      <c r="AJ3110" s="42"/>
      <c r="AK3110" s="42"/>
      <c r="AL3110" s="42"/>
      <c r="AM3110" s="42"/>
      <c r="AN3110" s="42"/>
      <c r="AO3110" s="42"/>
      <c r="AP3110" s="42"/>
      <c r="AQ3110" s="42"/>
      <c r="AR3110" s="42"/>
      <c r="AS3110" s="42"/>
      <c r="AT3110" s="42"/>
      <c r="AU3110" s="41"/>
      <c r="AV3110" s="42"/>
      <c r="AZ3110" s="43"/>
      <c r="BA3110" s="43"/>
      <c r="BB3110" s="43"/>
      <c r="BC3110" s="43"/>
      <c r="BD3110" s="43"/>
    </row>
    <row r="3111" spans="2:56" s="15" customFormat="1" ht="15.75">
      <c r="B3111" s="45"/>
      <c r="C3111" s="45"/>
      <c r="D3111" s="46"/>
      <c r="E3111" s="46"/>
      <c r="K3111" s="47"/>
      <c r="AH3111" s="42"/>
      <c r="AI3111" s="42"/>
      <c r="AJ3111" s="42"/>
      <c r="AK3111" s="42"/>
      <c r="AL3111" s="42"/>
      <c r="AM3111" s="42"/>
      <c r="AN3111" s="42"/>
      <c r="AO3111" s="42"/>
      <c r="AP3111" s="42"/>
      <c r="AQ3111" s="42"/>
      <c r="AR3111" s="42"/>
      <c r="AS3111" s="42"/>
      <c r="AT3111" s="42"/>
      <c r="AU3111" s="41"/>
      <c r="AV3111" s="42"/>
      <c r="AZ3111" s="43"/>
      <c r="BA3111" s="43"/>
      <c r="BB3111" s="43"/>
      <c r="BC3111" s="43"/>
      <c r="BD3111" s="43"/>
    </row>
    <row r="3112" spans="2:56" s="15" customFormat="1" ht="15.75">
      <c r="B3112" s="45"/>
      <c r="C3112" s="45"/>
      <c r="D3112" s="46"/>
      <c r="E3112" s="46"/>
      <c r="K3112" s="47"/>
      <c r="AH3112" s="42"/>
      <c r="AI3112" s="42"/>
      <c r="AJ3112" s="42"/>
      <c r="AK3112" s="42"/>
      <c r="AL3112" s="42"/>
      <c r="AM3112" s="42"/>
      <c r="AN3112" s="42"/>
      <c r="AO3112" s="42"/>
      <c r="AP3112" s="42"/>
      <c r="AQ3112" s="42"/>
      <c r="AR3112" s="42"/>
      <c r="AS3112" s="42"/>
      <c r="AT3112" s="42"/>
      <c r="AU3112" s="41"/>
      <c r="AV3112" s="42"/>
      <c r="AZ3112" s="43"/>
      <c r="BA3112" s="43"/>
      <c r="BB3112" s="43"/>
      <c r="BC3112" s="43"/>
      <c r="BD3112" s="43"/>
    </row>
    <row r="3113" spans="2:56" s="15" customFormat="1" ht="15.75">
      <c r="B3113" s="45"/>
      <c r="C3113" s="45"/>
      <c r="D3113" s="46"/>
      <c r="E3113" s="46"/>
      <c r="K3113" s="47"/>
      <c r="AH3113" s="42"/>
      <c r="AI3113" s="42"/>
      <c r="AJ3113" s="42"/>
      <c r="AK3113" s="42"/>
      <c r="AL3113" s="42"/>
      <c r="AM3113" s="42"/>
      <c r="AN3113" s="42"/>
      <c r="AO3113" s="42"/>
      <c r="AP3113" s="42"/>
      <c r="AQ3113" s="42"/>
      <c r="AR3113" s="42"/>
      <c r="AS3113" s="42"/>
      <c r="AT3113" s="42"/>
      <c r="AU3113" s="41"/>
      <c r="AV3113" s="42"/>
      <c r="AZ3113" s="43"/>
      <c r="BA3113" s="43"/>
      <c r="BB3113" s="43"/>
      <c r="BC3113" s="43"/>
      <c r="BD3113" s="43"/>
    </row>
    <row r="3114" spans="2:56" s="15" customFormat="1" ht="15.75">
      <c r="B3114" s="45"/>
      <c r="C3114" s="45"/>
      <c r="D3114" s="46"/>
      <c r="E3114" s="46"/>
      <c r="K3114" s="47"/>
      <c r="AH3114" s="42"/>
      <c r="AI3114" s="42"/>
      <c r="AJ3114" s="42"/>
      <c r="AK3114" s="42"/>
      <c r="AL3114" s="42"/>
      <c r="AM3114" s="42"/>
      <c r="AN3114" s="42"/>
      <c r="AO3114" s="42"/>
      <c r="AP3114" s="42"/>
      <c r="AQ3114" s="42"/>
      <c r="AR3114" s="42"/>
      <c r="AS3114" s="42"/>
      <c r="AT3114" s="42"/>
      <c r="AU3114" s="41"/>
      <c r="AV3114" s="42"/>
      <c r="AZ3114" s="43"/>
      <c r="BA3114" s="43"/>
      <c r="BB3114" s="43"/>
      <c r="BC3114" s="43"/>
      <c r="BD3114" s="43"/>
    </row>
    <row r="3115" spans="2:56" s="15" customFormat="1" ht="15.75">
      <c r="B3115" s="45"/>
      <c r="C3115" s="45"/>
      <c r="D3115" s="46"/>
      <c r="E3115" s="46"/>
      <c r="K3115" s="47"/>
      <c r="AH3115" s="42"/>
      <c r="AI3115" s="42"/>
      <c r="AJ3115" s="42"/>
      <c r="AK3115" s="42"/>
      <c r="AL3115" s="42"/>
      <c r="AM3115" s="42"/>
      <c r="AN3115" s="42"/>
      <c r="AO3115" s="42"/>
      <c r="AP3115" s="42"/>
      <c r="AQ3115" s="42"/>
      <c r="AR3115" s="42"/>
      <c r="AS3115" s="42"/>
      <c r="AT3115" s="42"/>
      <c r="AU3115" s="41"/>
      <c r="AV3115" s="42"/>
      <c r="AZ3115" s="43"/>
      <c r="BA3115" s="43"/>
      <c r="BB3115" s="43"/>
      <c r="BC3115" s="43"/>
      <c r="BD3115" s="43"/>
    </row>
    <row r="3116" spans="2:56" s="15" customFormat="1" ht="15.75">
      <c r="B3116" s="45"/>
      <c r="C3116" s="45"/>
      <c r="D3116" s="46"/>
      <c r="E3116" s="46"/>
      <c r="K3116" s="47"/>
      <c r="AH3116" s="42"/>
      <c r="AI3116" s="42"/>
      <c r="AJ3116" s="42"/>
      <c r="AK3116" s="42"/>
      <c r="AL3116" s="42"/>
      <c r="AM3116" s="42"/>
      <c r="AN3116" s="42"/>
      <c r="AO3116" s="42"/>
      <c r="AP3116" s="42"/>
      <c r="AQ3116" s="42"/>
      <c r="AR3116" s="42"/>
      <c r="AS3116" s="42"/>
      <c r="AT3116" s="42"/>
      <c r="AU3116" s="41"/>
      <c r="AV3116" s="42"/>
      <c r="AZ3116" s="43"/>
      <c r="BA3116" s="43"/>
      <c r="BB3116" s="43"/>
      <c r="BC3116" s="43"/>
      <c r="BD3116" s="43"/>
    </row>
    <row r="3117" spans="2:56" s="15" customFormat="1" ht="15.75">
      <c r="B3117" s="45"/>
      <c r="C3117" s="45"/>
      <c r="D3117" s="46"/>
      <c r="E3117" s="46"/>
      <c r="K3117" s="47"/>
      <c r="AH3117" s="42"/>
      <c r="AI3117" s="42"/>
      <c r="AJ3117" s="42"/>
      <c r="AK3117" s="42"/>
      <c r="AL3117" s="42"/>
      <c r="AM3117" s="42"/>
      <c r="AN3117" s="42"/>
      <c r="AO3117" s="42"/>
      <c r="AP3117" s="42"/>
      <c r="AQ3117" s="42"/>
      <c r="AR3117" s="42"/>
      <c r="AS3117" s="42"/>
      <c r="AT3117" s="42"/>
      <c r="AU3117" s="41"/>
      <c r="AV3117" s="42"/>
      <c r="AZ3117" s="43"/>
      <c r="BA3117" s="43"/>
      <c r="BB3117" s="43"/>
      <c r="BC3117" s="43"/>
      <c r="BD3117" s="43"/>
    </row>
    <row r="3118" spans="2:56" s="15" customFormat="1" ht="15.75">
      <c r="B3118" s="45"/>
      <c r="C3118" s="45"/>
      <c r="D3118" s="46"/>
      <c r="E3118" s="46"/>
      <c r="K3118" s="47"/>
      <c r="AH3118" s="42"/>
      <c r="AI3118" s="42"/>
      <c r="AJ3118" s="42"/>
      <c r="AK3118" s="42"/>
      <c r="AL3118" s="42"/>
      <c r="AM3118" s="42"/>
      <c r="AN3118" s="42"/>
      <c r="AO3118" s="42"/>
      <c r="AP3118" s="42"/>
      <c r="AQ3118" s="42"/>
      <c r="AR3118" s="42"/>
      <c r="AS3118" s="42"/>
      <c r="AT3118" s="42"/>
      <c r="AU3118" s="41"/>
      <c r="AV3118" s="42"/>
      <c r="AZ3118" s="43"/>
      <c r="BA3118" s="43"/>
      <c r="BB3118" s="43"/>
      <c r="BC3118" s="43"/>
      <c r="BD3118" s="43"/>
    </row>
    <row r="3119" spans="2:56" s="15" customFormat="1" ht="15.75">
      <c r="B3119" s="45"/>
      <c r="C3119" s="45"/>
      <c r="D3119" s="46"/>
      <c r="E3119" s="46"/>
      <c r="K3119" s="47"/>
      <c r="AH3119" s="42"/>
      <c r="AI3119" s="42"/>
      <c r="AJ3119" s="42"/>
      <c r="AK3119" s="42"/>
      <c r="AL3119" s="42"/>
      <c r="AM3119" s="42"/>
      <c r="AN3119" s="42"/>
      <c r="AO3119" s="42"/>
      <c r="AP3119" s="42"/>
      <c r="AQ3119" s="42"/>
      <c r="AR3119" s="42"/>
      <c r="AS3119" s="42"/>
      <c r="AT3119" s="42"/>
      <c r="AU3119" s="41"/>
      <c r="AV3119" s="42"/>
      <c r="AZ3119" s="43"/>
      <c r="BA3119" s="43"/>
      <c r="BB3119" s="43"/>
      <c r="BC3119" s="43"/>
      <c r="BD3119" s="43"/>
    </row>
    <row r="3120" spans="2:56" s="15" customFormat="1" ht="15.75">
      <c r="B3120" s="45"/>
      <c r="C3120" s="45"/>
      <c r="D3120" s="46"/>
      <c r="E3120" s="46"/>
      <c r="K3120" s="47"/>
      <c r="AH3120" s="42"/>
      <c r="AI3120" s="42"/>
      <c r="AJ3120" s="42"/>
      <c r="AK3120" s="42"/>
      <c r="AL3120" s="42"/>
      <c r="AM3120" s="42"/>
      <c r="AN3120" s="42"/>
      <c r="AO3120" s="42"/>
      <c r="AP3120" s="42"/>
      <c r="AQ3120" s="42"/>
      <c r="AR3120" s="42"/>
      <c r="AS3120" s="42"/>
      <c r="AT3120" s="42"/>
      <c r="AU3120" s="41"/>
      <c r="AV3120" s="42"/>
      <c r="AZ3120" s="43"/>
      <c r="BA3120" s="43"/>
      <c r="BB3120" s="43"/>
      <c r="BC3120" s="43"/>
      <c r="BD3120" s="43"/>
    </row>
    <row r="3121" spans="2:56" s="15" customFormat="1" ht="15.75">
      <c r="B3121" s="45"/>
      <c r="C3121" s="45"/>
      <c r="D3121" s="46"/>
      <c r="E3121" s="46"/>
      <c r="K3121" s="47"/>
      <c r="AH3121" s="42"/>
      <c r="AI3121" s="42"/>
      <c r="AJ3121" s="42"/>
      <c r="AK3121" s="42"/>
      <c r="AL3121" s="42"/>
      <c r="AM3121" s="42"/>
      <c r="AN3121" s="42"/>
      <c r="AO3121" s="42"/>
      <c r="AP3121" s="42"/>
      <c r="AQ3121" s="42"/>
      <c r="AR3121" s="42"/>
      <c r="AS3121" s="42"/>
      <c r="AT3121" s="42"/>
      <c r="AU3121" s="41"/>
      <c r="AV3121" s="42"/>
      <c r="AZ3121" s="43"/>
      <c r="BA3121" s="43"/>
      <c r="BB3121" s="43"/>
      <c r="BC3121" s="43"/>
      <c r="BD3121" s="43"/>
    </row>
    <row r="3122" spans="2:56" s="15" customFormat="1" ht="15.75">
      <c r="B3122" s="45"/>
      <c r="C3122" s="45"/>
      <c r="D3122" s="46"/>
      <c r="E3122" s="46"/>
      <c r="K3122" s="47"/>
      <c r="AH3122" s="42"/>
      <c r="AI3122" s="42"/>
      <c r="AJ3122" s="42"/>
      <c r="AK3122" s="42"/>
      <c r="AL3122" s="42"/>
      <c r="AM3122" s="42"/>
      <c r="AN3122" s="42"/>
      <c r="AO3122" s="42"/>
      <c r="AP3122" s="42"/>
      <c r="AQ3122" s="42"/>
      <c r="AR3122" s="42"/>
      <c r="AS3122" s="42"/>
      <c r="AT3122" s="42"/>
      <c r="AU3122" s="41"/>
      <c r="AV3122" s="42"/>
      <c r="AZ3122" s="43"/>
      <c r="BA3122" s="43"/>
      <c r="BB3122" s="43"/>
      <c r="BC3122" s="43"/>
      <c r="BD3122" s="43"/>
    </row>
    <row r="3123" spans="2:56" s="15" customFormat="1" ht="15.75">
      <c r="B3123" s="45"/>
      <c r="C3123" s="45"/>
      <c r="D3123" s="46"/>
      <c r="E3123" s="46"/>
      <c r="K3123" s="47"/>
      <c r="AH3123" s="42"/>
      <c r="AI3123" s="42"/>
      <c r="AJ3123" s="42"/>
      <c r="AK3123" s="42"/>
      <c r="AL3123" s="42"/>
      <c r="AM3123" s="42"/>
      <c r="AN3123" s="42"/>
      <c r="AO3123" s="42"/>
      <c r="AP3123" s="42"/>
      <c r="AQ3123" s="42"/>
      <c r="AR3123" s="42"/>
      <c r="AS3123" s="42"/>
      <c r="AT3123" s="42"/>
      <c r="AU3123" s="41"/>
      <c r="AV3123" s="42"/>
      <c r="AZ3123" s="43"/>
      <c r="BA3123" s="43"/>
      <c r="BB3123" s="43"/>
      <c r="BC3123" s="43"/>
      <c r="BD3123" s="43"/>
    </row>
    <row r="3124" spans="2:56" s="15" customFormat="1" ht="15.75">
      <c r="B3124" s="45"/>
      <c r="C3124" s="45"/>
      <c r="D3124" s="46"/>
      <c r="E3124" s="46"/>
      <c r="K3124" s="47"/>
      <c r="AH3124" s="42"/>
      <c r="AI3124" s="42"/>
      <c r="AJ3124" s="42"/>
      <c r="AK3124" s="42"/>
      <c r="AL3124" s="42"/>
      <c r="AM3124" s="42"/>
      <c r="AN3124" s="42"/>
      <c r="AO3124" s="42"/>
      <c r="AP3124" s="42"/>
      <c r="AQ3124" s="42"/>
      <c r="AR3124" s="42"/>
      <c r="AS3124" s="42"/>
      <c r="AT3124" s="42"/>
      <c r="AU3124" s="41"/>
      <c r="AV3124" s="42"/>
      <c r="AZ3124" s="43"/>
      <c r="BA3124" s="43"/>
      <c r="BB3124" s="43"/>
      <c r="BC3124" s="43"/>
      <c r="BD3124" s="43"/>
    </row>
    <row r="3125" spans="2:56" s="15" customFormat="1" ht="15.75">
      <c r="B3125" s="45"/>
      <c r="C3125" s="45"/>
      <c r="D3125" s="46"/>
      <c r="E3125" s="46"/>
      <c r="K3125" s="47"/>
      <c r="AH3125" s="42"/>
      <c r="AI3125" s="42"/>
      <c r="AJ3125" s="42"/>
      <c r="AK3125" s="42"/>
      <c r="AL3125" s="42"/>
      <c r="AM3125" s="42"/>
      <c r="AN3125" s="42"/>
      <c r="AO3125" s="42"/>
      <c r="AP3125" s="42"/>
      <c r="AQ3125" s="42"/>
      <c r="AR3125" s="42"/>
      <c r="AS3125" s="42"/>
      <c r="AT3125" s="42"/>
      <c r="AU3125" s="41"/>
      <c r="AV3125" s="42"/>
      <c r="AZ3125" s="43"/>
      <c r="BA3125" s="43"/>
      <c r="BB3125" s="43"/>
      <c r="BC3125" s="43"/>
      <c r="BD3125" s="43"/>
    </row>
    <row r="3126" spans="2:56" s="15" customFormat="1" ht="15.75">
      <c r="B3126" s="45"/>
      <c r="C3126" s="45"/>
      <c r="D3126" s="46"/>
      <c r="E3126" s="46"/>
      <c r="K3126" s="47"/>
      <c r="AH3126" s="42"/>
      <c r="AI3126" s="42"/>
      <c r="AJ3126" s="42"/>
      <c r="AK3126" s="42"/>
      <c r="AL3126" s="42"/>
      <c r="AM3126" s="42"/>
      <c r="AN3126" s="42"/>
      <c r="AO3126" s="42"/>
      <c r="AP3126" s="42"/>
      <c r="AQ3126" s="42"/>
      <c r="AR3126" s="42"/>
      <c r="AS3126" s="42"/>
      <c r="AT3126" s="42"/>
      <c r="AU3126" s="41"/>
      <c r="AV3126" s="42"/>
      <c r="AZ3126" s="43"/>
      <c r="BA3126" s="43"/>
      <c r="BB3126" s="43"/>
      <c r="BC3126" s="43"/>
      <c r="BD3126" s="43"/>
    </row>
    <row r="3127" spans="2:56" s="15" customFormat="1" ht="15.75">
      <c r="B3127" s="45"/>
      <c r="C3127" s="45"/>
      <c r="D3127" s="46"/>
      <c r="E3127" s="46"/>
      <c r="K3127" s="47"/>
      <c r="AH3127" s="42"/>
      <c r="AI3127" s="42"/>
      <c r="AJ3127" s="42"/>
      <c r="AK3127" s="42"/>
      <c r="AL3127" s="42"/>
      <c r="AM3127" s="42"/>
      <c r="AN3127" s="42"/>
      <c r="AO3127" s="42"/>
      <c r="AP3127" s="42"/>
      <c r="AQ3127" s="42"/>
      <c r="AR3127" s="42"/>
      <c r="AS3127" s="42"/>
      <c r="AT3127" s="42"/>
      <c r="AU3127" s="41"/>
      <c r="AV3127" s="42"/>
      <c r="AZ3127" s="43"/>
      <c r="BA3127" s="43"/>
      <c r="BB3127" s="43"/>
      <c r="BC3127" s="43"/>
      <c r="BD3127" s="43"/>
    </row>
    <row r="3128" spans="2:56" s="15" customFormat="1" ht="15.75">
      <c r="B3128" s="45"/>
      <c r="C3128" s="45"/>
      <c r="D3128" s="46"/>
      <c r="E3128" s="46"/>
      <c r="K3128" s="47"/>
      <c r="AH3128" s="42"/>
      <c r="AI3128" s="42"/>
      <c r="AJ3128" s="42"/>
      <c r="AK3128" s="42"/>
      <c r="AL3128" s="42"/>
      <c r="AM3128" s="42"/>
      <c r="AN3128" s="42"/>
      <c r="AO3128" s="42"/>
      <c r="AP3128" s="42"/>
      <c r="AQ3128" s="42"/>
      <c r="AR3128" s="42"/>
      <c r="AS3128" s="42"/>
      <c r="AT3128" s="42"/>
      <c r="AU3128" s="41"/>
      <c r="AV3128" s="42"/>
      <c r="AZ3128" s="43"/>
      <c r="BA3128" s="43"/>
      <c r="BB3128" s="43"/>
      <c r="BC3128" s="43"/>
      <c r="BD3128" s="43"/>
    </row>
    <row r="3129" spans="2:56" s="15" customFormat="1" ht="15.75">
      <c r="B3129" s="45"/>
      <c r="C3129" s="45"/>
      <c r="D3129" s="46"/>
      <c r="E3129" s="46"/>
      <c r="K3129" s="47"/>
      <c r="AH3129" s="42"/>
      <c r="AI3129" s="42"/>
      <c r="AJ3129" s="42"/>
      <c r="AK3129" s="42"/>
      <c r="AL3129" s="42"/>
      <c r="AM3129" s="42"/>
      <c r="AN3129" s="42"/>
      <c r="AO3129" s="42"/>
      <c r="AP3129" s="42"/>
      <c r="AQ3129" s="42"/>
      <c r="AR3129" s="42"/>
      <c r="AS3129" s="42"/>
      <c r="AT3129" s="42"/>
      <c r="AU3129" s="41"/>
      <c r="AV3129" s="42"/>
      <c r="AZ3129" s="43"/>
      <c r="BA3129" s="43"/>
      <c r="BB3129" s="43"/>
      <c r="BC3129" s="43"/>
      <c r="BD3129" s="43"/>
    </row>
    <row r="3130" spans="2:56" s="15" customFormat="1" ht="15.75">
      <c r="B3130" s="45"/>
      <c r="C3130" s="45"/>
      <c r="D3130" s="46"/>
      <c r="E3130" s="46"/>
      <c r="K3130" s="47"/>
      <c r="AH3130" s="42"/>
      <c r="AI3130" s="42"/>
      <c r="AJ3130" s="42"/>
      <c r="AK3130" s="42"/>
      <c r="AL3130" s="42"/>
      <c r="AM3130" s="42"/>
      <c r="AN3130" s="42"/>
      <c r="AO3130" s="42"/>
      <c r="AP3130" s="42"/>
      <c r="AQ3130" s="42"/>
      <c r="AR3130" s="42"/>
      <c r="AS3130" s="42"/>
      <c r="AT3130" s="42"/>
      <c r="AU3130" s="41"/>
      <c r="AV3130" s="42"/>
      <c r="AZ3130" s="43"/>
      <c r="BA3130" s="43"/>
      <c r="BB3130" s="43"/>
      <c r="BC3130" s="43"/>
      <c r="BD3130" s="43"/>
    </row>
    <row r="3131" spans="2:56" s="15" customFormat="1" ht="15.75">
      <c r="B3131" s="45"/>
      <c r="C3131" s="45"/>
      <c r="D3131" s="46"/>
      <c r="E3131" s="46"/>
      <c r="K3131" s="47"/>
      <c r="AH3131" s="42"/>
      <c r="AI3131" s="42"/>
      <c r="AJ3131" s="42"/>
      <c r="AK3131" s="42"/>
      <c r="AL3131" s="42"/>
      <c r="AM3131" s="42"/>
      <c r="AN3131" s="42"/>
      <c r="AO3131" s="42"/>
      <c r="AP3131" s="42"/>
      <c r="AQ3131" s="42"/>
      <c r="AR3131" s="42"/>
      <c r="AS3131" s="42"/>
      <c r="AT3131" s="42"/>
      <c r="AU3131" s="41"/>
      <c r="AV3131" s="42"/>
      <c r="AZ3131" s="43"/>
      <c r="BA3131" s="43"/>
      <c r="BB3131" s="43"/>
      <c r="BC3131" s="43"/>
      <c r="BD3131" s="43"/>
    </row>
    <row r="3132" spans="2:56" s="15" customFormat="1" ht="15.75">
      <c r="B3132" s="45"/>
      <c r="C3132" s="45"/>
      <c r="D3132" s="46"/>
      <c r="E3132" s="46"/>
      <c r="K3132" s="47"/>
      <c r="AH3132" s="42"/>
      <c r="AI3132" s="42"/>
      <c r="AJ3132" s="42"/>
      <c r="AK3132" s="42"/>
      <c r="AL3132" s="42"/>
      <c r="AM3132" s="42"/>
      <c r="AN3132" s="42"/>
      <c r="AO3132" s="42"/>
      <c r="AP3132" s="42"/>
      <c r="AQ3132" s="42"/>
      <c r="AR3132" s="42"/>
      <c r="AS3132" s="42"/>
      <c r="AT3132" s="42"/>
      <c r="AU3132" s="41"/>
      <c r="AV3132" s="42"/>
      <c r="AZ3132" s="43"/>
      <c r="BA3132" s="43"/>
      <c r="BB3132" s="43"/>
      <c r="BC3132" s="43"/>
      <c r="BD3132" s="43"/>
    </row>
    <row r="3133" spans="2:56" s="15" customFormat="1" ht="15.75">
      <c r="B3133" s="45"/>
      <c r="C3133" s="45"/>
      <c r="D3133" s="46"/>
      <c r="E3133" s="46"/>
      <c r="K3133" s="47"/>
      <c r="AH3133" s="42"/>
      <c r="AI3133" s="42"/>
      <c r="AJ3133" s="42"/>
      <c r="AK3133" s="42"/>
      <c r="AL3133" s="42"/>
      <c r="AM3133" s="42"/>
      <c r="AN3133" s="42"/>
      <c r="AO3133" s="42"/>
      <c r="AP3133" s="42"/>
      <c r="AQ3133" s="42"/>
      <c r="AR3133" s="42"/>
      <c r="AS3133" s="42"/>
      <c r="AT3133" s="42"/>
      <c r="AU3133" s="41"/>
      <c r="AV3133" s="42"/>
      <c r="AZ3133" s="43"/>
      <c r="BA3133" s="43"/>
      <c r="BB3133" s="43"/>
      <c r="BC3133" s="43"/>
      <c r="BD3133" s="43"/>
    </row>
    <row r="3134" spans="2:56" s="15" customFormat="1" ht="15.75">
      <c r="B3134" s="45"/>
      <c r="C3134" s="45"/>
      <c r="D3134" s="46"/>
      <c r="E3134" s="46"/>
      <c r="K3134" s="47"/>
      <c r="AH3134" s="42"/>
      <c r="AI3134" s="42"/>
      <c r="AJ3134" s="42"/>
      <c r="AK3134" s="42"/>
      <c r="AL3134" s="42"/>
      <c r="AM3134" s="42"/>
      <c r="AN3134" s="42"/>
      <c r="AO3134" s="42"/>
      <c r="AP3134" s="42"/>
      <c r="AQ3134" s="42"/>
      <c r="AR3134" s="42"/>
      <c r="AS3134" s="42"/>
      <c r="AT3134" s="42"/>
      <c r="AU3134" s="41"/>
      <c r="AV3134" s="42"/>
      <c r="AZ3134" s="43"/>
      <c r="BA3134" s="43"/>
      <c r="BB3134" s="43"/>
      <c r="BC3134" s="43"/>
      <c r="BD3134" s="43"/>
    </row>
    <row r="3135" spans="2:56" s="15" customFormat="1" ht="15.75">
      <c r="B3135" s="45"/>
      <c r="C3135" s="45"/>
      <c r="D3135" s="46"/>
      <c r="E3135" s="46"/>
      <c r="K3135" s="47"/>
      <c r="AH3135" s="42"/>
      <c r="AI3135" s="42"/>
      <c r="AJ3135" s="42"/>
      <c r="AK3135" s="42"/>
      <c r="AL3135" s="42"/>
      <c r="AM3135" s="42"/>
      <c r="AN3135" s="42"/>
      <c r="AO3135" s="42"/>
      <c r="AP3135" s="42"/>
      <c r="AQ3135" s="42"/>
      <c r="AR3135" s="42"/>
      <c r="AS3135" s="42"/>
      <c r="AT3135" s="42"/>
      <c r="AU3135" s="41"/>
      <c r="AV3135" s="42"/>
      <c r="AZ3135" s="43"/>
      <c r="BA3135" s="43"/>
      <c r="BB3135" s="43"/>
      <c r="BC3135" s="43"/>
      <c r="BD3135" s="43"/>
    </row>
    <row r="3136" spans="2:56" s="15" customFormat="1" ht="15.75">
      <c r="B3136" s="45"/>
      <c r="C3136" s="45"/>
      <c r="D3136" s="46"/>
      <c r="E3136" s="46"/>
      <c r="K3136" s="47"/>
      <c r="AH3136" s="42"/>
      <c r="AI3136" s="42"/>
      <c r="AJ3136" s="42"/>
      <c r="AK3136" s="42"/>
      <c r="AL3136" s="42"/>
      <c r="AM3136" s="42"/>
      <c r="AN3136" s="42"/>
      <c r="AO3136" s="42"/>
      <c r="AP3136" s="42"/>
      <c r="AQ3136" s="42"/>
      <c r="AR3136" s="42"/>
      <c r="AS3136" s="42"/>
      <c r="AT3136" s="42"/>
      <c r="AU3136" s="41"/>
      <c r="AV3136" s="42"/>
      <c r="AZ3136" s="43"/>
      <c r="BA3136" s="43"/>
      <c r="BB3136" s="43"/>
      <c r="BC3136" s="43"/>
      <c r="BD3136" s="43"/>
    </row>
    <row r="3137" spans="2:56" s="15" customFormat="1" ht="15.75">
      <c r="B3137" s="45"/>
      <c r="C3137" s="45"/>
      <c r="D3137" s="46"/>
      <c r="E3137" s="46"/>
      <c r="K3137" s="47"/>
      <c r="AH3137" s="42"/>
      <c r="AI3137" s="42"/>
      <c r="AJ3137" s="42"/>
      <c r="AK3137" s="42"/>
      <c r="AL3137" s="42"/>
      <c r="AM3137" s="42"/>
      <c r="AN3137" s="42"/>
      <c r="AO3137" s="42"/>
      <c r="AP3137" s="42"/>
      <c r="AQ3137" s="42"/>
      <c r="AR3137" s="42"/>
      <c r="AS3137" s="42"/>
      <c r="AT3137" s="42"/>
      <c r="AU3137" s="41"/>
      <c r="AV3137" s="42"/>
      <c r="AZ3137" s="43"/>
      <c r="BA3137" s="43"/>
      <c r="BB3137" s="43"/>
      <c r="BC3137" s="43"/>
      <c r="BD3137" s="43"/>
    </row>
    <row r="3138" spans="2:56" s="15" customFormat="1" ht="15.75">
      <c r="B3138" s="45"/>
      <c r="C3138" s="45"/>
      <c r="D3138" s="46"/>
      <c r="E3138" s="46"/>
      <c r="K3138" s="47"/>
      <c r="AH3138" s="42"/>
      <c r="AI3138" s="42"/>
      <c r="AJ3138" s="42"/>
      <c r="AK3138" s="42"/>
      <c r="AL3138" s="42"/>
      <c r="AM3138" s="42"/>
      <c r="AN3138" s="42"/>
      <c r="AO3138" s="42"/>
      <c r="AP3138" s="42"/>
      <c r="AQ3138" s="42"/>
      <c r="AR3138" s="42"/>
      <c r="AS3138" s="42"/>
      <c r="AT3138" s="42"/>
      <c r="AU3138" s="41"/>
      <c r="AV3138" s="42"/>
      <c r="AZ3138" s="43"/>
      <c r="BA3138" s="43"/>
      <c r="BB3138" s="43"/>
      <c r="BC3138" s="43"/>
      <c r="BD3138" s="43"/>
    </row>
    <row r="3139" spans="2:56" s="15" customFormat="1" ht="15.75">
      <c r="B3139" s="45"/>
      <c r="C3139" s="45"/>
      <c r="D3139" s="46"/>
      <c r="E3139" s="46"/>
      <c r="K3139" s="47"/>
      <c r="AH3139" s="42"/>
      <c r="AI3139" s="42"/>
      <c r="AJ3139" s="42"/>
      <c r="AK3139" s="42"/>
      <c r="AL3139" s="42"/>
      <c r="AM3139" s="42"/>
      <c r="AN3139" s="42"/>
      <c r="AO3139" s="42"/>
      <c r="AP3139" s="42"/>
      <c r="AQ3139" s="42"/>
      <c r="AR3139" s="42"/>
      <c r="AS3139" s="42"/>
      <c r="AT3139" s="42"/>
      <c r="AU3139" s="41"/>
      <c r="AV3139" s="42"/>
      <c r="AZ3139" s="43"/>
      <c r="BA3139" s="43"/>
      <c r="BB3139" s="43"/>
      <c r="BC3139" s="43"/>
      <c r="BD3139" s="43"/>
    </row>
    <row r="3140" spans="2:56" s="15" customFormat="1" ht="15.75">
      <c r="B3140" s="45"/>
      <c r="C3140" s="45"/>
      <c r="D3140" s="46"/>
      <c r="E3140" s="46"/>
      <c r="K3140" s="47"/>
      <c r="AH3140" s="42"/>
      <c r="AI3140" s="42"/>
      <c r="AJ3140" s="42"/>
      <c r="AK3140" s="42"/>
      <c r="AL3140" s="42"/>
      <c r="AM3140" s="42"/>
      <c r="AN3140" s="42"/>
      <c r="AO3140" s="42"/>
      <c r="AP3140" s="42"/>
      <c r="AQ3140" s="42"/>
      <c r="AR3140" s="42"/>
      <c r="AS3140" s="42"/>
      <c r="AT3140" s="42"/>
      <c r="AU3140" s="41"/>
      <c r="AV3140" s="42"/>
      <c r="AZ3140" s="43"/>
      <c r="BA3140" s="43"/>
      <c r="BB3140" s="43"/>
      <c r="BC3140" s="43"/>
      <c r="BD3140" s="43"/>
    </row>
    <row r="3141" spans="2:56" s="15" customFormat="1" ht="15.75">
      <c r="B3141" s="45"/>
      <c r="C3141" s="45"/>
      <c r="D3141" s="46"/>
      <c r="E3141" s="46"/>
      <c r="K3141" s="47"/>
      <c r="AH3141" s="42"/>
      <c r="AI3141" s="42"/>
      <c r="AJ3141" s="42"/>
      <c r="AK3141" s="42"/>
      <c r="AL3141" s="42"/>
      <c r="AM3141" s="42"/>
      <c r="AN3141" s="42"/>
      <c r="AO3141" s="42"/>
      <c r="AP3141" s="42"/>
      <c r="AQ3141" s="42"/>
      <c r="AR3141" s="42"/>
      <c r="AS3141" s="42"/>
      <c r="AT3141" s="42"/>
      <c r="AU3141" s="41"/>
      <c r="AV3141" s="42"/>
      <c r="AZ3141" s="43"/>
      <c r="BA3141" s="43"/>
      <c r="BB3141" s="43"/>
      <c r="BC3141" s="43"/>
      <c r="BD3141" s="43"/>
    </row>
    <row r="3142" spans="2:56" s="15" customFormat="1" ht="15.75">
      <c r="B3142" s="45"/>
      <c r="C3142" s="45"/>
      <c r="D3142" s="46"/>
      <c r="E3142" s="46"/>
      <c r="K3142" s="47"/>
      <c r="AH3142" s="42"/>
      <c r="AI3142" s="42"/>
      <c r="AJ3142" s="42"/>
      <c r="AK3142" s="42"/>
      <c r="AL3142" s="42"/>
      <c r="AM3142" s="42"/>
      <c r="AN3142" s="42"/>
      <c r="AO3142" s="42"/>
      <c r="AP3142" s="42"/>
      <c r="AQ3142" s="42"/>
      <c r="AR3142" s="42"/>
      <c r="AS3142" s="42"/>
      <c r="AT3142" s="42"/>
      <c r="AU3142" s="41"/>
      <c r="AV3142" s="42"/>
      <c r="AZ3142" s="43"/>
      <c r="BA3142" s="43"/>
      <c r="BB3142" s="43"/>
      <c r="BC3142" s="43"/>
      <c r="BD3142" s="43"/>
    </row>
    <row r="3143" spans="2:56" s="15" customFormat="1" ht="15.75">
      <c r="B3143" s="45"/>
      <c r="C3143" s="45"/>
      <c r="D3143" s="46"/>
      <c r="E3143" s="46"/>
      <c r="K3143" s="47"/>
      <c r="AH3143" s="42"/>
      <c r="AI3143" s="42"/>
      <c r="AJ3143" s="42"/>
      <c r="AK3143" s="42"/>
      <c r="AL3143" s="42"/>
      <c r="AM3143" s="42"/>
      <c r="AN3143" s="42"/>
      <c r="AO3143" s="42"/>
      <c r="AP3143" s="42"/>
      <c r="AQ3143" s="42"/>
      <c r="AR3143" s="42"/>
      <c r="AS3143" s="42"/>
      <c r="AT3143" s="42"/>
      <c r="AU3143" s="41"/>
      <c r="AV3143" s="42"/>
      <c r="AZ3143" s="43"/>
      <c r="BA3143" s="43"/>
      <c r="BB3143" s="43"/>
      <c r="BC3143" s="43"/>
      <c r="BD3143" s="43"/>
    </row>
    <row r="3144" spans="2:56" s="15" customFormat="1" ht="15.75">
      <c r="B3144" s="45"/>
      <c r="C3144" s="45"/>
      <c r="D3144" s="46"/>
      <c r="E3144" s="46"/>
      <c r="K3144" s="47"/>
      <c r="AH3144" s="42"/>
      <c r="AI3144" s="42"/>
      <c r="AJ3144" s="42"/>
      <c r="AK3144" s="42"/>
      <c r="AL3144" s="42"/>
      <c r="AM3144" s="42"/>
      <c r="AN3144" s="42"/>
      <c r="AO3144" s="42"/>
      <c r="AP3144" s="42"/>
      <c r="AQ3144" s="42"/>
      <c r="AR3144" s="42"/>
      <c r="AS3144" s="42"/>
      <c r="AT3144" s="42"/>
      <c r="AU3144" s="41"/>
      <c r="AV3144" s="42"/>
      <c r="AZ3144" s="43"/>
      <c r="BA3144" s="43"/>
      <c r="BB3144" s="43"/>
      <c r="BC3144" s="43"/>
      <c r="BD3144" s="43"/>
    </row>
    <row r="3145" spans="2:56" s="15" customFormat="1" ht="15.75">
      <c r="B3145" s="45"/>
      <c r="C3145" s="45"/>
      <c r="D3145" s="46"/>
      <c r="E3145" s="46"/>
      <c r="K3145" s="47"/>
      <c r="AH3145" s="42"/>
      <c r="AI3145" s="42"/>
      <c r="AJ3145" s="42"/>
      <c r="AK3145" s="42"/>
      <c r="AL3145" s="42"/>
      <c r="AM3145" s="42"/>
      <c r="AN3145" s="42"/>
      <c r="AO3145" s="42"/>
      <c r="AP3145" s="42"/>
      <c r="AQ3145" s="42"/>
      <c r="AR3145" s="42"/>
      <c r="AS3145" s="42"/>
      <c r="AT3145" s="42"/>
      <c r="AU3145" s="41"/>
      <c r="AV3145" s="42"/>
      <c r="AZ3145" s="43"/>
      <c r="BA3145" s="43"/>
      <c r="BB3145" s="43"/>
      <c r="BC3145" s="43"/>
      <c r="BD3145" s="43"/>
    </row>
    <row r="3146" spans="2:56" s="15" customFormat="1" ht="15.75">
      <c r="B3146" s="45"/>
      <c r="C3146" s="45"/>
      <c r="D3146" s="46"/>
      <c r="E3146" s="46"/>
      <c r="K3146" s="47"/>
      <c r="AH3146" s="42"/>
      <c r="AI3146" s="42"/>
      <c r="AJ3146" s="42"/>
      <c r="AK3146" s="42"/>
      <c r="AL3146" s="42"/>
      <c r="AM3146" s="42"/>
      <c r="AN3146" s="42"/>
      <c r="AO3146" s="42"/>
      <c r="AP3146" s="42"/>
      <c r="AQ3146" s="42"/>
      <c r="AR3146" s="42"/>
      <c r="AS3146" s="42"/>
      <c r="AT3146" s="42"/>
      <c r="AU3146" s="41"/>
      <c r="AV3146" s="42"/>
      <c r="AZ3146" s="43"/>
      <c r="BA3146" s="43"/>
      <c r="BB3146" s="43"/>
      <c r="BC3146" s="43"/>
      <c r="BD3146" s="43"/>
    </row>
    <row r="3147" spans="2:56" s="15" customFormat="1" ht="15.75">
      <c r="B3147" s="45"/>
      <c r="C3147" s="45"/>
      <c r="D3147" s="46"/>
      <c r="E3147" s="46"/>
      <c r="K3147" s="47"/>
      <c r="AH3147" s="42"/>
      <c r="AI3147" s="42"/>
      <c r="AJ3147" s="42"/>
      <c r="AK3147" s="42"/>
      <c r="AL3147" s="42"/>
      <c r="AM3147" s="42"/>
      <c r="AN3147" s="42"/>
      <c r="AO3147" s="42"/>
      <c r="AP3147" s="42"/>
      <c r="AQ3147" s="42"/>
      <c r="AR3147" s="42"/>
      <c r="AS3147" s="42"/>
      <c r="AT3147" s="42"/>
      <c r="AU3147" s="41"/>
      <c r="AV3147" s="42"/>
      <c r="AZ3147" s="43"/>
      <c r="BA3147" s="43"/>
      <c r="BB3147" s="43"/>
      <c r="BC3147" s="43"/>
      <c r="BD3147" s="43"/>
    </row>
    <row r="3148" spans="2:56" s="15" customFormat="1" ht="15.75">
      <c r="B3148" s="45"/>
      <c r="C3148" s="45"/>
      <c r="D3148" s="46"/>
      <c r="E3148" s="46"/>
      <c r="K3148" s="47"/>
      <c r="AH3148" s="42"/>
      <c r="AI3148" s="42"/>
      <c r="AJ3148" s="42"/>
      <c r="AK3148" s="42"/>
      <c r="AL3148" s="42"/>
      <c r="AM3148" s="42"/>
      <c r="AN3148" s="42"/>
      <c r="AO3148" s="42"/>
      <c r="AP3148" s="42"/>
      <c r="AQ3148" s="42"/>
      <c r="AR3148" s="42"/>
      <c r="AS3148" s="42"/>
      <c r="AT3148" s="42"/>
      <c r="AU3148" s="41"/>
      <c r="AV3148" s="42"/>
      <c r="AZ3148" s="43"/>
      <c r="BA3148" s="43"/>
      <c r="BB3148" s="43"/>
      <c r="BC3148" s="43"/>
      <c r="BD3148" s="43"/>
    </row>
    <row r="3149" spans="2:56" s="15" customFormat="1" ht="15.75">
      <c r="B3149" s="45"/>
      <c r="C3149" s="45"/>
      <c r="D3149" s="46"/>
      <c r="E3149" s="46"/>
      <c r="K3149" s="47"/>
      <c r="AH3149" s="42"/>
      <c r="AI3149" s="42"/>
      <c r="AJ3149" s="42"/>
      <c r="AK3149" s="42"/>
      <c r="AL3149" s="42"/>
      <c r="AM3149" s="42"/>
      <c r="AN3149" s="42"/>
      <c r="AO3149" s="42"/>
      <c r="AP3149" s="42"/>
      <c r="AQ3149" s="42"/>
      <c r="AR3149" s="42"/>
      <c r="AS3149" s="42"/>
      <c r="AT3149" s="42"/>
      <c r="AU3149" s="41"/>
      <c r="AV3149" s="42"/>
      <c r="AZ3149" s="43"/>
      <c r="BA3149" s="43"/>
      <c r="BB3149" s="43"/>
      <c r="BC3149" s="43"/>
      <c r="BD3149" s="43"/>
    </row>
    <row r="3150" spans="2:56" s="15" customFormat="1" ht="15.75">
      <c r="B3150" s="45"/>
      <c r="C3150" s="45"/>
      <c r="D3150" s="46"/>
      <c r="E3150" s="46"/>
      <c r="K3150" s="47"/>
      <c r="AH3150" s="42"/>
      <c r="AI3150" s="42"/>
      <c r="AJ3150" s="42"/>
      <c r="AK3150" s="42"/>
      <c r="AL3150" s="42"/>
      <c r="AM3150" s="42"/>
      <c r="AN3150" s="42"/>
      <c r="AO3150" s="42"/>
      <c r="AP3150" s="42"/>
      <c r="AQ3150" s="42"/>
      <c r="AR3150" s="42"/>
      <c r="AS3150" s="42"/>
      <c r="AT3150" s="42"/>
      <c r="AU3150" s="41"/>
      <c r="AV3150" s="42"/>
      <c r="AZ3150" s="43"/>
      <c r="BA3150" s="43"/>
      <c r="BB3150" s="43"/>
      <c r="BC3150" s="43"/>
      <c r="BD3150" s="43"/>
    </row>
    <row r="3151" spans="2:56" s="15" customFormat="1" ht="15.75">
      <c r="B3151" s="45"/>
      <c r="C3151" s="45"/>
      <c r="D3151" s="46"/>
      <c r="E3151" s="46"/>
      <c r="K3151" s="47"/>
      <c r="AH3151" s="42"/>
      <c r="AI3151" s="42"/>
      <c r="AJ3151" s="42"/>
      <c r="AK3151" s="42"/>
      <c r="AL3151" s="42"/>
      <c r="AM3151" s="42"/>
      <c r="AN3151" s="42"/>
      <c r="AO3151" s="42"/>
      <c r="AP3151" s="42"/>
      <c r="AQ3151" s="42"/>
      <c r="AR3151" s="42"/>
      <c r="AS3151" s="42"/>
      <c r="AT3151" s="42"/>
      <c r="AU3151" s="41"/>
      <c r="AV3151" s="42"/>
      <c r="AZ3151" s="43"/>
      <c r="BA3151" s="43"/>
      <c r="BB3151" s="43"/>
      <c r="BC3151" s="43"/>
      <c r="BD3151" s="43"/>
    </row>
    <row r="3152" spans="2:56" s="15" customFormat="1" ht="15.75">
      <c r="B3152" s="45"/>
      <c r="C3152" s="45"/>
      <c r="D3152" s="46"/>
      <c r="E3152" s="46"/>
      <c r="K3152" s="47"/>
      <c r="AH3152" s="42"/>
      <c r="AI3152" s="42"/>
      <c r="AJ3152" s="42"/>
      <c r="AK3152" s="42"/>
      <c r="AL3152" s="42"/>
      <c r="AM3152" s="42"/>
      <c r="AN3152" s="42"/>
      <c r="AO3152" s="42"/>
      <c r="AP3152" s="42"/>
      <c r="AQ3152" s="42"/>
      <c r="AR3152" s="42"/>
      <c r="AS3152" s="42"/>
      <c r="AT3152" s="42"/>
      <c r="AU3152" s="41"/>
      <c r="AV3152" s="42"/>
      <c r="AZ3152" s="43"/>
      <c r="BA3152" s="43"/>
      <c r="BB3152" s="43"/>
      <c r="BC3152" s="43"/>
      <c r="BD3152" s="43"/>
    </row>
    <row r="3153" spans="2:56" s="15" customFormat="1" ht="15.75">
      <c r="B3153" s="45"/>
      <c r="C3153" s="45"/>
      <c r="D3153" s="46"/>
      <c r="E3153" s="46"/>
      <c r="K3153" s="47"/>
      <c r="AH3153" s="42"/>
      <c r="AI3153" s="42"/>
      <c r="AJ3153" s="42"/>
      <c r="AK3153" s="42"/>
      <c r="AL3153" s="42"/>
      <c r="AM3153" s="42"/>
      <c r="AN3153" s="42"/>
      <c r="AO3153" s="42"/>
      <c r="AP3153" s="42"/>
      <c r="AQ3153" s="42"/>
      <c r="AR3153" s="42"/>
      <c r="AS3153" s="42"/>
      <c r="AT3153" s="42"/>
      <c r="AU3153" s="41"/>
      <c r="AV3153" s="42"/>
      <c r="AZ3153" s="43"/>
      <c r="BA3153" s="43"/>
      <c r="BB3153" s="43"/>
      <c r="BC3153" s="43"/>
      <c r="BD3153" s="43"/>
    </row>
    <row r="3154" spans="2:56" s="15" customFormat="1" ht="15.75">
      <c r="B3154" s="45"/>
      <c r="C3154" s="45"/>
      <c r="D3154" s="46"/>
      <c r="E3154" s="46"/>
      <c r="K3154" s="47"/>
      <c r="AH3154" s="42"/>
      <c r="AI3154" s="42"/>
      <c r="AJ3154" s="42"/>
      <c r="AK3154" s="42"/>
      <c r="AL3154" s="42"/>
      <c r="AM3154" s="42"/>
      <c r="AN3154" s="42"/>
      <c r="AO3154" s="42"/>
      <c r="AP3154" s="42"/>
      <c r="AQ3154" s="42"/>
      <c r="AR3154" s="42"/>
      <c r="AS3154" s="42"/>
      <c r="AT3154" s="42"/>
      <c r="AU3154" s="41"/>
      <c r="AV3154" s="42"/>
      <c r="AZ3154" s="43"/>
      <c r="BA3154" s="43"/>
      <c r="BB3154" s="43"/>
      <c r="BC3154" s="43"/>
      <c r="BD3154" s="43"/>
    </row>
    <row r="3155" spans="2:56" s="15" customFormat="1" ht="15.75">
      <c r="B3155" s="45"/>
      <c r="C3155" s="45"/>
      <c r="D3155" s="46"/>
      <c r="E3155" s="46"/>
      <c r="K3155" s="47"/>
      <c r="AH3155" s="42"/>
      <c r="AI3155" s="42"/>
      <c r="AJ3155" s="42"/>
      <c r="AK3155" s="42"/>
      <c r="AL3155" s="42"/>
      <c r="AM3155" s="42"/>
      <c r="AN3155" s="42"/>
      <c r="AO3155" s="42"/>
      <c r="AP3155" s="42"/>
      <c r="AQ3155" s="42"/>
      <c r="AR3155" s="42"/>
      <c r="AS3155" s="42"/>
      <c r="AT3155" s="42"/>
      <c r="AU3155" s="41"/>
      <c r="AV3155" s="42"/>
      <c r="AZ3155" s="43"/>
      <c r="BA3155" s="43"/>
      <c r="BB3155" s="43"/>
      <c r="BC3155" s="43"/>
      <c r="BD3155" s="43"/>
    </row>
    <row r="3156" spans="2:56" s="15" customFormat="1" ht="15.75">
      <c r="B3156" s="45"/>
      <c r="C3156" s="45"/>
      <c r="D3156" s="46"/>
      <c r="E3156" s="46"/>
      <c r="K3156" s="47"/>
      <c r="AH3156" s="42"/>
      <c r="AI3156" s="42"/>
      <c r="AJ3156" s="42"/>
      <c r="AK3156" s="42"/>
      <c r="AL3156" s="42"/>
      <c r="AM3156" s="42"/>
      <c r="AN3156" s="42"/>
      <c r="AO3156" s="42"/>
      <c r="AP3156" s="42"/>
      <c r="AQ3156" s="42"/>
      <c r="AR3156" s="42"/>
      <c r="AS3156" s="42"/>
      <c r="AT3156" s="42"/>
      <c r="AU3156" s="41"/>
      <c r="AV3156" s="42"/>
      <c r="AZ3156" s="43"/>
      <c r="BA3156" s="43"/>
      <c r="BB3156" s="43"/>
      <c r="BC3156" s="43"/>
      <c r="BD3156" s="43"/>
    </row>
    <row r="3157" spans="2:56" s="15" customFormat="1" ht="15.75">
      <c r="B3157" s="45"/>
      <c r="C3157" s="45"/>
      <c r="D3157" s="46"/>
      <c r="E3157" s="46"/>
      <c r="K3157" s="47"/>
      <c r="AH3157" s="42"/>
      <c r="AI3157" s="42"/>
      <c r="AJ3157" s="42"/>
      <c r="AK3157" s="42"/>
      <c r="AL3157" s="42"/>
      <c r="AM3157" s="42"/>
      <c r="AN3157" s="42"/>
      <c r="AO3157" s="42"/>
      <c r="AP3157" s="42"/>
      <c r="AQ3157" s="42"/>
      <c r="AR3157" s="42"/>
      <c r="AS3157" s="42"/>
      <c r="AT3157" s="42"/>
      <c r="AU3157" s="41"/>
      <c r="AV3157" s="42"/>
      <c r="AZ3157" s="43"/>
      <c r="BA3157" s="43"/>
      <c r="BB3157" s="43"/>
      <c r="BC3157" s="43"/>
      <c r="BD3157" s="43"/>
    </row>
    <row r="3158" spans="2:56" s="15" customFormat="1" ht="15.75">
      <c r="B3158" s="45"/>
      <c r="C3158" s="45"/>
      <c r="D3158" s="46"/>
      <c r="E3158" s="46"/>
      <c r="K3158" s="47"/>
      <c r="AH3158" s="42"/>
      <c r="AI3158" s="42"/>
      <c r="AJ3158" s="42"/>
      <c r="AK3158" s="42"/>
      <c r="AL3158" s="42"/>
      <c r="AM3158" s="42"/>
      <c r="AN3158" s="42"/>
      <c r="AO3158" s="42"/>
      <c r="AP3158" s="42"/>
      <c r="AQ3158" s="42"/>
      <c r="AR3158" s="42"/>
      <c r="AS3158" s="42"/>
      <c r="AT3158" s="42"/>
      <c r="AU3158" s="41"/>
      <c r="AV3158" s="42"/>
      <c r="AZ3158" s="43"/>
      <c r="BA3158" s="43"/>
      <c r="BB3158" s="43"/>
      <c r="BC3158" s="43"/>
      <c r="BD3158" s="43"/>
    </row>
    <row r="3159" spans="2:56" s="15" customFormat="1" ht="15.75">
      <c r="B3159" s="45"/>
      <c r="C3159" s="45"/>
      <c r="D3159" s="46"/>
      <c r="E3159" s="46"/>
      <c r="K3159" s="47"/>
      <c r="AH3159" s="42"/>
      <c r="AI3159" s="42"/>
      <c r="AJ3159" s="42"/>
      <c r="AK3159" s="42"/>
      <c r="AL3159" s="42"/>
      <c r="AM3159" s="42"/>
      <c r="AN3159" s="42"/>
      <c r="AO3159" s="42"/>
      <c r="AP3159" s="42"/>
      <c r="AQ3159" s="42"/>
      <c r="AR3159" s="42"/>
      <c r="AS3159" s="42"/>
      <c r="AT3159" s="42"/>
      <c r="AU3159" s="41"/>
      <c r="AV3159" s="42"/>
      <c r="AZ3159" s="43"/>
      <c r="BA3159" s="43"/>
      <c r="BB3159" s="43"/>
      <c r="BC3159" s="43"/>
      <c r="BD3159" s="43"/>
    </row>
    <row r="3160" spans="2:56" s="15" customFormat="1" ht="15.75">
      <c r="B3160" s="45"/>
      <c r="C3160" s="45"/>
      <c r="D3160" s="46"/>
      <c r="E3160" s="46"/>
      <c r="K3160" s="47"/>
      <c r="AH3160" s="42"/>
      <c r="AI3160" s="42"/>
      <c r="AJ3160" s="42"/>
      <c r="AK3160" s="42"/>
      <c r="AL3160" s="42"/>
      <c r="AM3160" s="42"/>
      <c r="AN3160" s="42"/>
      <c r="AO3160" s="42"/>
      <c r="AP3160" s="42"/>
      <c r="AQ3160" s="42"/>
      <c r="AR3160" s="42"/>
      <c r="AS3160" s="42"/>
      <c r="AT3160" s="42"/>
      <c r="AU3160" s="41"/>
      <c r="AV3160" s="42"/>
      <c r="AZ3160" s="43"/>
      <c r="BA3160" s="43"/>
      <c r="BB3160" s="43"/>
      <c r="BC3160" s="43"/>
      <c r="BD3160" s="43"/>
    </row>
    <row r="3161" spans="2:56" s="15" customFormat="1" ht="15.75">
      <c r="B3161" s="45"/>
      <c r="C3161" s="45"/>
      <c r="D3161" s="46"/>
      <c r="E3161" s="46"/>
      <c r="K3161" s="47"/>
      <c r="AH3161" s="42"/>
      <c r="AI3161" s="42"/>
      <c r="AJ3161" s="42"/>
      <c r="AK3161" s="42"/>
      <c r="AL3161" s="42"/>
      <c r="AM3161" s="42"/>
      <c r="AN3161" s="42"/>
      <c r="AO3161" s="42"/>
      <c r="AP3161" s="42"/>
      <c r="AQ3161" s="42"/>
      <c r="AR3161" s="42"/>
      <c r="AS3161" s="42"/>
      <c r="AT3161" s="42"/>
      <c r="AU3161" s="41"/>
      <c r="AV3161" s="42"/>
      <c r="AZ3161" s="43"/>
      <c r="BA3161" s="43"/>
      <c r="BB3161" s="43"/>
      <c r="BC3161" s="43"/>
      <c r="BD3161" s="43"/>
    </row>
    <row r="3162" spans="2:56" s="15" customFormat="1" ht="15.75">
      <c r="B3162" s="45"/>
      <c r="C3162" s="45"/>
      <c r="D3162" s="46"/>
      <c r="E3162" s="46"/>
      <c r="K3162" s="47"/>
      <c r="AH3162" s="42"/>
      <c r="AI3162" s="42"/>
      <c r="AJ3162" s="42"/>
      <c r="AK3162" s="42"/>
      <c r="AL3162" s="42"/>
      <c r="AM3162" s="42"/>
      <c r="AN3162" s="42"/>
      <c r="AO3162" s="42"/>
      <c r="AP3162" s="42"/>
      <c r="AQ3162" s="42"/>
      <c r="AR3162" s="42"/>
      <c r="AS3162" s="42"/>
      <c r="AT3162" s="42"/>
      <c r="AU3162" s="41"/>
      <c r="AV3162" s="42"/>
      <c r="AZ3162" s="43"/>
      <c r="BA3162" s="43"/>
      <c r="BB3162" s="43"/>
      <c r="BC3162" s="43"/>
      <c r="BD3162" s="43"/>
    </row>
    <row r="3163" spans="2:56" s="15" customFormat="1" ht="15.75">
      <c r="B3163" s="45"/>
      <c r="C3163" s="45"/>
      <c r="D3163" s="46"/>
      <c r="E3163" s="46"/>
      <c r="K3163" s="47"/>
      <c r="AH3163" s="42"/>
      <c r="AI3163" s="42"/>
      <c r="AJ3163" s="42"/>
      <c r="AK3163" s="42"/>
      <c r="AL3163" s="42"/>
      <c r="AM3163" s="42"/>
      <c r="AN3163" s="42"/>
      <c r="AO3163" s="42"/>
      <c r="AP3163" s="42"/>
      <c r="AQ3163" s="42"/>
      <c r="AR3163" s="42"/>
      <c r="AS3163" s="42"/>
      <c r="AT3163" s="42"/>
      <c r="AU3163" s="41"/>
      <c r="AV3163" s="42"/>
      <c r="AZ3163" s="43"/>
      <c r="BA3163" s="43"/>
      <c r="BB3163" s="43"/>
      <c r="BC3163" s="43"/>
      <c r="BD3163" s="43"/>
    </row>
    <row r="3164" spans="2:56" s="15" customFormat="1" ht="15.75">
      <c r="B3164" s="45"/>
      <c r="C3164" s="45"/>
      <c r="D3164" s="46"/>
      <c r="E3164" s="46"/>
      <c r="K3164" s="47"/>
      <c r="AH3164" s="42"/>
      <c r="AI3164" s="42"/>
      <c r="AJ3164" s="42"/>
      <c r="AK3164" s="42"/>
      <c r="AL3164" s="42"/>
      <c r="AM3164" s="42"/>
      <c r="AN3164" s="42"/>
      <c r="AO3164" s="42"/>
      <c r="AP3164" s="42"/>
      <c r="AQ3164" s="42"/>
      <c r="AR3164" s="42"/>
      <c r="AS3164" s="42"/>
      <c r="AT3164" s="42"/>
      <c r="AU3164" s="41"/>
      <c r="AV3164" s="42"/>
      <c r="AZ3164" s="43"/>
      <c r="BA3164" s="43"/>
      <c r="BB3164" s="43"/>
      <c r="BC3164" s="43"/>
      <c r="BD3164" s="43"/>
    </row>
    <row r="3165" spans="2:56" s="15" customFormat="1" ht="15.75">
      <c r="B3165" s="45"/>
      <c r="C3165" s="45"/>
      <c r="D3165" s="46"/>
      <c r="E3165" s="46"/>
      <c r="K3165" s="47"/>
      <c r="AH3165" s="42"/>
      <c r="AI3165" s="42"/>
      <c r="AJ3165" s="42"/>
      <c r="AK3165" s="42"/>
      <c r="AL3165" s="42"/>
      <c r="AM3165" s="42"/>
      <c r="AN3165" s="42"/>
      <c r="AO3165" s="42"/>
      <c r="AP3165" s="42"/>
      <c r="AQ3165" s="42"/>
      <c r="AR3165" s="42"/>
      <c r="AS3165" s="42"/>
      <c r="AT3165" s="42"/>
      <c r="AU3165" s="41"/>
      <c r="AV3165" s="42"/>
      <c r="AZ3165" s="43"/>
      <c r="BA3165" s="43"/>
      <c r="BB3165" s="43"/>
      <c r="BC3165" s="43"/>
      <c r="BD3165" s="43"/>
    </row>
    <row r="3166" spans="2:56" s="15" customFormat="1" ht="15.75">
      <c r="B3166" s="45"/>
      <c r="C3166" s="45"/>
      <c r="D3166" s="46"/>
      <c r="E3166" s="46"/>
      <c r="K3166" s="47"/>
      <c r="AH3166" s="42"/>
      <c r="AI3166" s="42"/>
      <c r="AJ3166" s="42"/>
      <c r="AK3166" s="42"/>
      <c r="AL3166" s="42"/>
      <c r="AM3166" s="42"/>
      <c r="AN3166" s="42"/>
      <c r="AO3166" s="42"/>
      <c r="AP3166" s="42"/>
      <c r="AQ3166" s="42"/>
      <c r="AR3166" s="42"/>
      <c r="AS3166" s="42"/>
      <c r="AT3166" s="42"/>
      <c r="AU3166" s="41"/>
      <c r="AV3166" s="42"/>
      <c r="AZ3166" s="43"/>
      <c r="BA3166" s="43"/>
      <c r="BB3166" s="43"/>
      <c r="BC3166" s="43"/>
      <c r="BD3166" s="43"/>
    </row>
    <row r="3167" spans="2:56" s="15" customFormat="1" ht="15.75">
      <c r="B3167" s="45"/>
      <c r="C3167" s="45"/>
      <c r="D3167" s="46"/>
      <c r="E3167" s="46"/>
      <c r="K3167" s="47"/>
      <c r="AH3167" s="42"/>
      <c r="AI3167" s="42"/>
      <c r="AJ3167" s="42"/>
      <c r="AK3167" s="42"/>
      <c r="AL3167" s="42"/>
      <c r="AM3167" s="42"/>
      <c r="AN3167" s="42"/>
      <c r="AO3167" s="42"/>
      <c r="AP3167" s="42"/>
      <c r="AQ3167" s="42"/>
      <c r="AR3167" s="42"/>
      <c r="AS3167" s="42"/>
      <c r="AT3167" s="42"/>
      <c r="AU3167" s="41"/>
      <c r="AV3167" s="42"/>
      <c r="AZ3167" s="43"/>
      <c r="BA3167" s="43"/>
      <c r="BB3167" s="43"/>
      <c r="BC3167" s="43"/>
      <c r="BD3167" s="43"/>
    </row>
    <row r="3168" spans="2:56" s="15" customFormat="1" ht="15.75">
      <c r="B3168" s="45"/>
      <c r="C3168" s="45"/>
      <c r="D3168" s="46"/>
      <c r="E3168" s="46"/>
      <c r="K3168" s="47"/>
      <c r="AH3168" s="42"/>
      <c r="AI3168" s="42"/>
      <c r="AJ3168" s="42"/>
      <c r="AK3168" s="42"/>
      <c r="AL3168" s="42"/>
      <c r="AM3168" s="42"/>
      <c r="AN3168" s="42"/>
      <c r="AO3168" s="42"/>
      <c r="AP3168" s="42"/>
      <c r="AQ3168" s="42"/>
      <c r="AR3168" s="42"/>
      <c r="AS3168" s="42"/>
      <c r="AT3168" s="42"/>
      <c r="AU3168" s="41"/>
      <c r="AV3168" s="42"/>
      <c r="AZ3168" s="43"/>
      <c r="BA3168" s="43"/>
      <c r="BB3168" s="43"/>
      <c r="BC3168" s="43"/>
      <c r="BD3168" s="43"/>
    </row>
    <row r="3169" spans="2:56" s="15" customFormat="1" ht="15.75">
      <c r="B3169" s="45"/>
      <c r="C3169" s="45"/>
      <c r="D3169" s="46"/>
      <c r="E3169" s="46"/>
      <c r="K3169" s="47"/>
      <c r="AH3169" s="42"/>
      <c r="AI3169" s="42"/>
      <c r="AJ3169" s="42"/>
      <c r="AK3169" s="42"/>
      <c r="AL3169" s="42"/>
      <c r="AM3169" s="42"/>
      <c r="AN3169" s="42"/>
      <c r="AO3169" s="42"/>
      <c r="AP3169" s="42"/>
      <c r="AQ3169" s="42"/>
      <c r="AR3169" s="42"/>
      <c r="AS3169" s="42"/>
      <c r="AT3169" s="42"/>
      <c r="AU3169" s="41"/>
      <c r="AV3169" s="42"/>
      <c r="AZ3169" s="43"/>
      <c r="BA3169" s="43"/>
      <c r="BB3169" s="43"/>
      <c r="BC3169" s="43"/>
      <c r="BD3169" s="43"/>
    </row>
    <row r="3170" spans="2:56" s="15" customFormat="1" ht="15.75">
      <c r="B3170" s="45"/>
      <c r="C3170" s="45"/>
      <c r="D3170" s="46"/>
      <c r="E3170" s="46"/>
      <c r="K3170" s="47"/>
      <c r="AH3170" s="42"/>
      <c r="AI3170" s="42"/>
      <c r="AJ3170" s="42"/>
      <c r="AK3170" s="42"/>
      <c r="AL3170" s="42"/>
      <c r="AM3170" s="42"/>
      <c r="AN3170" s="42"/>
      <c r="AO3170" s="42"/>
      <c r="AP3170" s="42"/>
      <c r="AQ3170" s="42"/>
      <c r="AR3170" s="42"/>
      <c r="AS3170" s="42"/>
      <c r="AT3170" s="42"/>
      <c r="AU3170" s="41"/>
      <c r="AV3170" s="42"/>
      <c r="AZ3170" s="43"/>
      <c r="BA3170" s="43"/>
      <c r="BB3170" s="43"/>
      <c r="BC3170" s="43"/>
      <c r="BD3170" s="43"/>
    </row>
    <row r="3171" spans="2:56" s="15" customFormat="1" ht="15.75">
      <c r="B3171" s="45"/>
      <c r="C3171" s="45"/>
      <c r="D3171" s="46"/>
      <c r="E3171" s="46"/>
      <c r="K3171" s="47"/>
      <c r="AH3171" s="42"/>
      <c r="AI3171" s="42"/>
      <c r="AJ3171" s="42"/>
      <c r="AK3171" s="42"/>
      <c r="AL3171" s="42"/>
      <c r="AM3171" s="42"/>
      <c r="AN3171" s="42"/>
      <c r="AO3171" s="42"/>
      <c r="AP3171" s="42"/>
      <c r="AQ3171" s="42"/>
      <c r="AR3171" s="42"/>
      <c r="AS3171" s="42"/>
      <c r="AT3171" s="42"/>
      <c r="AU3171" s="41"/>
      <c r="AV3171" s="42"/>
      <c r="AZ3171" s="43"/>
      <c r="BA3171" s="43"/>
      <c r="BB3171" s="43"/>
      <c r="BC3171" s="43"/>
      <c r="BD3171" s="43"/>
    </row>
    <row r="3172" spans="2:56" s="15" customFormat="1" ht="15.75">
      <c r="B3172" s="45"/>
      <c r="C3172" s="45"/>
      <c r="D3172" s="46"/>
      <c r="E3172" s="46"/>
      <c r="K3172" s="47"/>
      <c r="AH3172" s="42"/>
      <c r="AI3172" s="42"/>
      <c r="AJ3172" s="42"/>
      <c r="AK3172" s="42"/>
      <c r="AL3172" s="42"/>
      <c r="AM3172" s="42"/>
      <c r="AN3172" s="42"/>
      <c r="AO3172" s="42"/>
      <c r="AP3172" s="42"/>
      <c r="AQ3172" s="42"/>
      <c r="AR3172" s="42"/>
      <c r="AS3172" s="42"/>
      <c r="AT3172" s="42"/>
      <c r="AU3172" s="41"/>
      <c r="AV3172" s="42"/>
      <c r="AZ3172" s="43"/>
      <c r="BA3172" s="43"/>
      <c r="BB3172" s="43"/>
      <c r="BC3172" s="43"/>
      <c r="BD3172" s="43"/>
    </row>
    <row r="3173" spans="2:56" s="15" customFormat="1" ht="15.75">
      <c r="B3173" s="45"/>
      <c r="C3173" s="45"/>
      <c r="D3173" s="46"/>
      <c r="E3173" s="46"/>
      <c r="K3173" s="47"/>
      <c r="AH3173" s="42"/>
      <c r="AI3173" s="42"/>
      <c r="AJ3173" s="42"/>
      <c r="AK3173" s="42"/>
      <c r="AL3173" s="42"/>
      <c r="AM3173" s="42"/>
      <c r="AN3173" s="42"/>
      <c r="AO3173" s="42"/>
      <c r="AP3173" s="42"/>
      <c r="AQ3173" s="42"/>
      <c r="AR3173" s="42"/>
      <c r="AS3173" s="42"/>
      <c r="AT3173" s="42"/>
      <c r="AU3173" s="41"/>
      <c r="AV3173" s="42"/>
      <c r="AZ3173" s="43"/>
      <c r="BA3173" s="43"/>
      <c r="BB3173" s="43"/>
      <c r="BC3173" s="43"/>
      <c r="BD3173" s="43"/>
    </row>
    <row r="3174" spans="2:56" s="15" customFormat="1" ht="15.75">
      <c r="B3174" s="45"/>
      <c r="C3174" s="45"/>
      <c r="D3174" s="46"/>
      <c r="E3174" s="46"/>
      <c r="K3174" s="47"/>
      <c r="AH3174" s="42"/>
      <c r="AI3174" s="42"/>
      <c r="AJ3174" s="42"/>
      <c r="AK3174" s="42"/>
      <c r="AL3174" s="42"/>
      <c r="AM3174" s="42"/>
      <c r="AN3174" s="42"/>
      <c r="AO3174" s="42"/>
      <c r="AP3174" s="42"/>
      <c r="AQ3174" s="42"/>
      <c r="AR3174" s="42"/>
      <c r="AS3174" s="42"/>
      <c r="AT3174" s="42"/>
      <c r="AU3174" s="41"/>
      <c r="AV3174" s="42"/>
      <c r="AZ3174" s="43"/>
      <c r="BA3174" s="43"/>
      <c r="BB3174" s="43"/>
      <c r="BC3174" s="43"/>
      <c r="BD3174" s="43"/>
    </row>
    <row r="3175" spans="2:56" s="15" customFormat="1" ht="15.75">
      <c r="B3175" s="45"/>
      <c r="C3175" s="45"/>
      <c r="D3175" s="46"/>
      <c r="E3175" s="46"/>
      <c r="K3175" s="47"/>
      <c r="AH3175" s="42"/>
      <c r="AI3175" s="42"/>
      <c r="AJ3175" s="42"/>
      <c r="AK3175" s="42"/>
      <c r="AL3175" s="42"/>
      <c r="AM3175" s="42"/>
      <c r="AN3175" s="42"/>
      <c r="AO3175" s="42"/>
      <c r="AP3175" s="42"/>
      <c r="AQ3175" s="42"/>
      <c r="AR3175" s="42"/>
      <c r="AS3175" s="42"/>
      <c r="AT3175" s="42"/>
      <c r="AU3175" s="41"/>
      <c r="AV3175" s="42"/>
      <c r="AZ3175" s="43"/>
      <c r="BA3175" s="43"/>
      <c r="BB3175" s="43"/>
      <c r="BC3175" s="43"/>
      <c r="BD3175" s="43"/>
    </row>
    <row r="3176" spans="2:56" s="15" customFormat="1" ht="15.75">
      <c r="B3176" s="45"/>
      <c r="C3176" s="45"/>
      <c r="D3176" s="46"/>
      <c r="E3176" s="46"/>
      <c r="K3176" s="47"/>
      <c r="AH3176" s="42"/>
      <c r="AI3176" s="42"/>
      <c r="AJ3176" s="42"/>
      <c r="AK3176" s="42"/>
      <c r="AL3176" s="42"/>
      <c r="AM3176" s="42"/>
      <c r="AN3176" s="42"/>
      <c r="AO3176" s="42"/>
      <c r="AP3176" s="42"/>
      <c r="AQ3176" s="42"/>
      <c r="AR3176" s="42"/>
      <c r="AS3176" s="42"/>
      <c r="AT3176" s="42"/>
      <c r="AU3176" s="41"/>
      <c r="AV3176" s="42"/>
      <c r="AZ3176" s="43"/>
      <c r="BA3176" s="43"/>
      <c r="BB3176" s="43"/>
      <c r="BC3176" s="43"/>
      <c r="BD3176" s="43"/>
    </row>
    <row r="3177" spans="2:56" s="15" customFormat="1" ht="15.75">
      <c r="B3177" s="45"/>
      <c r="C3177" s="45"/>
      <c r="D3177" s="46"/>
      <c r="E3177" s="46"/>
      <c r="K3177" s="47"/>
      <c r="AH3177" s="42"/>
      <c r="AI3177" s="42"/>
      <c r="AJ3177" s="42"/>
      <c r="AK3177" s="42"/>
      <c r="AL3177" s="42"/>
      <c r="AM3177" s="42"/>
      <c r="AN3177" s="42"/>
      <c r="AO3177" s="42"/>
      <c r="AP3177" s="42"/>
      <c r="AQ3177" s="42"/>
      <c r="AR3177" s="42"/>
      <c r="AS3177" s="42"/>
      <c r="AT3177" s="42"/>
      <c r="AU3177" s="41"/>
      <c r="AV3177" s="42"/>
      <c r="AZ3177" s="43"/>
      <c r="BA3177" s="43"/>
      <c r="BB3177" s="43"/>
      <c r="BC3177" s="43"/>
      <c r="BD3177" s="43"/>
    </row>
    <row r="3178" spans="2:56" s="15" customFormat="1" ht="15.75">
      <c r="B3178" s="45"/>
      <c r="C3178" s="45"/>
      <c r="D3178" s="46"/>
      <c r="E3178" s="46"/>
      <c r="K3178" s="47"/>
      <c r="AH3178" s="42"/>
      <c r="AI3178" s="42"/>
      <c r="AJ3178" s="42"/>
      <c r="AK3178" s="42"/>
      <c r="AL3178" s="42"/>
      <c r="AM3178" s="42"/>
      <c r="AN3178" s="42"/>
      <c r="AO3178" s="42"/>
      <c r="AP3178" s="42"/>
      <c r="AQ3178" s="42"/>
      <c r="AR3178" s="42"/>
      <c r="AS3178" s="42"/>
      <c r="AT3178" s="42"/>
      <c r="AU3178" s="41"/>
      <c r="AV3178" s="42"/>
      <c r="AZ3178" s="43"/>
      <c r="BA3178" s="43"/>
      <c r="BB3178" s="43"/>
      <c r="BC3178" s="43"/>
      <c r="BD3178" s="43"/>
    </row>
    <row r="3179" spans="2:56" s="15" customFormat="1" ht="15.75">
      <c r="B3179" s="45"/>
      <c r="C3179" s="45"/>
      <c r="D3179" s="46"/>
      <c r="E3179" s="46"/>
      <c r="K3179" s="47"/>
      <c r="AH3179" s="42"/>
      <c r="AI3179" s="42"/>
      <c r="AJ3179" s="42"/>
      <c r="AK3179" s="42"/>
      <c r="AL3179" s="42"/>
      <c r="AM3179" s="42"/>
      <c r="AN3179" s="42"/>
      <c r="AO3179" s="42"/>
      <c r="AP3179" s="42"/>
      <c r="AQ3179" s="42"/>
      <c r="AR3179" s="42"/>
      <c r="AS3179" s="42"/>
      <c r="AT3179" s="42"/>
      <c r="AU3179" s="41"/>
      <c r="AV3179" s="42"/>
      <c r="AZ3179" s="43"/>
      <c r="BA3179" s="43"/>
      <c r="BB3179" s="43"/>
      <c r="BC3179" s="43"/>
      <c r="BD3179" s="43"/>
    </row>
    <row r="3180" spans="2:56" s="15" customFormat="1" ht="15.75">
      <c r="B3180" s="45"/>
      <c r="C3180" s="45"/>
      <c r="D3180" s="46"/>
      <c r="E3180" s="46"/>
      <c r="K3180" s="47"/>
      <c r="AH3180" s="42"/>
      <c r="AI3180" s="42"/>
      <c r="AJ3180" s="42"/>
      <c r="AK3180" s="42"/>
      <c r="AL3180" s="42"/>
      <c r="AM3180" s="42"/>
      <c r="AN3180" s="42"/>
      <c r="AO3180" s="42"/>
      <c r="AP3180" s="42"/>
      <c r="AQ3180" s="42"/>
      <c r="AR3180" s="42"/>
      <c r="AS3180" s="42"/>
      <c r="AT3180" s="42"/>
      <c r="AU3180" s="41"/>
      <c r="AV3180" s="42"/>
      <c r="AZ3180" s="43"/>
      <c r="BA3180" s="43"/>
      <c r="BB3180" s="43"/>
      <c r="BC3180" s="43"/>
      <c r="BD3180" s="43"/>
    </row>
    <row r="3181" spans="2:56" s="15" customFormat="1" ht="15.75">
      <c r="B3181" s="45"/>
      <c r="C3181" s="45"/>
      <c r="D3181" s="46"/>
      <c r="E3181" s="46"/>
      <c r="K3181" s="47"/>
      <c r="AH3181" s="42"/>
      <c r="AI3181" s="42"/>
      <c r="AJ3181" s="42"/>
      <c r="AK3181" s="42"/>
      <c r="AL3181" s="42"/>
      <c r="AM3181" s="42"/>
      <c r="AN3181" s="42"/>
      <c r="AO3181" s="42"/>
      <c r="AP3181" s="42"/>
      <c r="AQ3181" s="42"/>
      <c r="AR3181" s="42"/>
      <c r="AS3181" s="42"/>
      <c r="AT3181" s="42"/>
      <c r="AU3181" s="41"/>
      <c r="AV3181" s="42"/>
      <c r="AZ3181" s="43"/>
      <c r="BA3181" s="43"/>
      <c r="BB3181" s="43"/>
      <c r="BC3181" s="43"/>
      <c r="BD3181" s="43"/>
    </row>
    <row r="3182" spans="2:56" s="15" customFormat="1" ht="15.75">
      <c r="B3182" s="45"/>
      <c r="C3182" s="45"/>
      <c r="D3182" s="46"/>
      <c r="E3182" s="46"/>
      <c r="K3182" s="47"/>
      <c r="AH3182" s="42"/>
      <c r="AI3182" s="42"/>
      <c r="AJ3182" s="42"/>
      <c r="AK3182" s="42"/>
      <c r="AL3182" s="42"/>
      <c r="AM3182" s="42"/>
      <c r="AN3182" s="42"/>
      <c r="AO3182" s="42"/>
      <c r="AP3182" s="42"/>
      <c r="AQ3182" s="42"/>
      <c r="AR3182" s="42"/>
      <c r="AS3182" s="42"/>
      <c r="AT3182" s="42"/>
      <c r="AU3182" s="41"/>
      <c r="AV3182" s="42"/>
      <c r="AZ3182" s="43"/>
      <c r="BA3182" s="43"/>
      <c r="BB3182" s="43"/>
      <c r="BC3182" s="43"/>
      <c r="BD3182" s="43"/>
    </row>
    <row r="3183" spans="2:56" s="15" customFormat="1" ht="15.75">
      <c r="B3183" s="45"/>
      <c r="C3183" s="45"/>
      <c r="D3183" s="46"/>
      <c r="E3183" s="46"/>
      <c r="K3183" s="47"/>
      <c r="AH3183" s="42"/>
      <c r="AI3183" s="42"/>
      <c r="AJ3183" s="42"/>
      <c r="AK3183" s="42"/>
      <c r="AL3183" s="42"/>
      <c r="AM3183" s="42"/>
      <c r="AN3183" s="42"/>
      <c r="AO3183" s="42"/>
      <c r="AP3183" s="42"/>
      <c r="AQ3183" s="42"/>
      <c r="AR3183" s="42"/>
      <c r="AS3183" s="42"/>
      <c r="AT3183" s="42"/>
      <c r="AU3183" s="41"/>
      <c r="AV3183" s="42"/>
      <c r="AZ3183" s="43"/>
      <c r="BA3183" s="43"/>
      <c r="BB3183" s="43"/>
      <c r="BC3183" s="43"/>
      <c r="BD3183" s="43"/>
    </row>
    <row r="3184" spans="2:56" s="15" customFormat="1" ht="15.75">
      <c r="B3184" s="45"/>
      <c r="C3184" s="45"/>
      <c r="D3184" s="46"/>
      <c r="E3184" s="46"/>
      <c r="K3184" s="47"/>
      <c r="AH3184" s="42"/>
      <c r="AI3184" s="42"/>
      <c r="AJ3184" s="42"/>
      <c r="AK3184" s="42"/>
      <c r="AL3184" s="42"/>
      <c r="AM3184" s="42"/>
      <c r="AN3184" s="42"/>
      <c r="AO3184" s="42"/>
      <c r="AP3184" s="42"/>
      <c r="AQ3184" s="42"/>
      <c r="AR3184" s="42"/>
      <c r="AS3184" s="42"/>
      <c r="AT3184" s="42"/>
      <c r="AU3184" s="41"/>
      <c r="AV3184" s="42"/>
      <c r="AZ3184" s="43"/>
      <c r="BA3184" s="43"/>
      <c r="BB3184" s="43"/>
      <c r="BC3184" s="43"/>
      <c r="BD3184" s="43"/>
    </row>
    <row r="3185" spans="2:56" s="15" customFormat="1" ht="15.75">
      <c r="B3185" s="45"/>
      <c r="C3185" s="45"/>
      <c r="D3185" s="46"/>
      <c r="E3185" s="46"/>
      <c r="K3185" s="47"/>
      <c r="AH3185" s="42"/>
      <c r="AI3185" s="42"/>
      <c r="AJ3185" s="42"/>
      <c r="AK3185" s="42"/>
      <c r="AL3185" s="42"/>
      <c r="AM3185" s="42"/>
      <c r="AN3185" s="42"/>
      <c r="AO3185" s="42"/>
      <c r="AP3185" s="42"/>
      <c r="AQ3185" s="42"/>
      <c r="AR3185" s="42"/>
      <c r="AS3185" s="42"/>
      <c r="AT3185" s="42"/>
      <c r="AU3185" s="41"/>
      <c r="AV3185" s="42"/>
      <c r="AZ3185" s="43"/>
      <c r="BA3185" s="43"/>
      <c r="BB3185" s="43"/>
      <c r="BC3185" s="43"/>
      <c r="BD3185" s="43"/>
    </row>
    <row r="3186" spans="2:56" s="15" customFormat="1" ht="15.75">
      <c r="B3186" s="45"/>
      <c r="C3186" s="45"/>
      <c r="D3186" s="46"/>
      <c r="E3186" s="46"/>
      <c r="K3186" s="47"/>
      <c r="AH3186" s="42"/>
      <c r="AI3186" s="42"/>
      <c r="AJ3186" s="42"/>
      <c r="AK3186" s="42"/>
      <c r="AL3186" s="42"/>
      <c r="AM3186" s="42"/>
      <c r="AN3186" s="42"/>
      <c r="AO3186" s="42"/>
      <c r="AP3186" s="42"/>
      <c r="AQ3186" s="42"/>
      <c r="AR3186" s="42"/>
      <c r="AS3186" s="42"/>
      <c r="AT3186" s="42"/>
      <c r="AU3186" s="41"/>
      <c r="AV3186" s="42"/>
      <c r="AZ3186" s="43"/>
      <c r="BA3186" s="43"/>
      <c r="BB3186" s="43"/>
      <c r="BC3186" s="43"/>
      <c r="BD3186" s="43"/>
    </row>
    <row r="3187" spans="2:56" s="15" customFormat="1" ht="15.75">
      <c r="B3187" s="45"/>
      <c r="C3187" s="45"/>
      <c r="D3187" s="46"/>
      <c r="E3187" s="46"/>
      <c r="K3187" s="47"/>
      <c r="AH3187" s="42"/>
      <c r="AI3187" s="42"/>
      <c r="AJ3187" s="42"/>
      <c r="AK3187" s="42"/>
      <c r="AL3187" s="42"/>
      <c r="AM3187" s="42"/>
      <c r="AN3187" s="42"/>
      <c r="AO3187" s="42"/>
      <c r="AP3187" s="42"/>
      <c r="AQ3187" s="42"/>
      <c r="AR3187" s="42"/>
      <c r="AS3187" s="42"/>
      <c r="AT3187" s="42"/>
      <c r="AU3187" s="41"/>
      <c r="AV3187" s="42"/>
      <c r="AZ3187" s="43"/>
      <c r="BA3187" s="43"/>
      <c r="BB3187" s="43"/>
      <c r="BC3187" s="43"/>
      <c r="BD3187" s="43"/>
    </row>
    <row r="3188" spans="2:56" s="15" customFormat="1" ht="15.75">
      <c r="B3188" s="45"/>
      <c r="C3188" s="45"/>
      <c r="D3188" s="46"/>
      <c r="E3188" s="46"/>
      <c r="K3188" s="47"/>
      <c r="AH3188" s="42"/>
      <c r="AI3188" s="42"/>
      <c r="AJ3188" s="42"/>
      <c r="AK3188" s="42"/>
      <c r="AL3188" s="42"/>
      <c r="AM3188" s="42"/>
      <c r="AN3188" s="42"/>
      <c r="AO3188" s="42"/>
      <c r="AP3188" s="42"/>
      <c r="AQ3188" s="42"/>
      <c r="AR3188" s="42"/>
      <c r="AS3188" s="42"/>
      <c r="AT3188" s="42"/>
      <c r="AU3188" s="41"/>
      <c r="AV3188" s="42"/>
      <c r="AZ3188" s="43"/>
      <c r="BA3188" s="43"/>
      <c r="BB3188" s="43"/>
      <c r="BC3188" s="43"/>
      <c r="BD3188" s="43"/>
    </row>
    <row r="3189" spans="2:56" s="15" customFormat="1" ht="15.75">
      <c r="B3189" s="45"/>
      <c r="C3189" s="45"/>
      <c r="D3189" s="46"/>
      <c r="E3189" s="46"/>
      <c r="K3189" s="47"/>
      <c r="AH3189" s="42"/>
      <c r="AI3189" s="42"/>
      <c r="AJ3189" s="42"/>
      <c r="AK3189" s="42"/>
      <c r="AL3189" s="42"/>
      <c r="AM3189" s="42"/>
      <c r="AN3189" s="42"/>
      <c r="AO3189" s="42"/>
      <c r="AP3189" s="42"/>
      <c r="AQ3189" s="42"/>
      <c r="AR3189" s="42"/>
      <c r="AS3189" s="42"/>
      <c r="AT3189" s="42"/>
      <c r="AU3189" s="41"/>
      <c r="AV3189" s="42"/>
      <c r="AZ3189" s="43"/>
      <c r="BA3189" s="43"/>
      <c r="BB3189" s="43"/>
      <c r="BC3189" s="43"/>
      <c r="BD3189" s="43"/>
    </row>
    <row r="3190" spans="2:56" s="15" customFormat="1" ht="15.75">
      <c r="B3190" s="45"/>
      <c r="C3190" s="45"/>
      <c r="D3190" s="46"/>
      <c r="E3190" s="46"/>
      <c r="K3190" s="47"/>
      <c r="AH3190" s="42"/>
      <c r="AI3190" s="42"/>
      <c r="AJ3190" s="42"/>
      <c r="AK3190" s="42"/>
      <c r="AL3190" s="42"/>
      <c r="AM3190" s="42"/>
      <c r="AN3190" s="42"/>
      <c r="AO3190" s="42"/>
      <c r="AP3190" s="42"/>
      <c r="AQ3190" s="42"/>
      <c r="AR3190" s="42"/>
      <c r="AS3190" s="42"/>
      <c r="AT3190" s="42"/>
      <c r="AU3190" s="41"/>
      <c r="AV3190" s="42"/>
      <c r="AZ3190" s="43"/>
      <c r="BA3190" s="43"/>
      <c r="BB3190" s="43"/>
      <c r="BC3190" s="43"/>
      <c r="BD3190" s="43"/>
    </row>
    <row r="3191" spans="2:56" s="15" customFormat="1" ht="15.75">
      <c r="B3191" s="45"/>
      <c r="C3191" s="45"/>
      <c r="D3191" s="46"/>
      <c r="E3191" s="46"/>
      <c r="K3191" s="47"/>
      <c r="AH3191" s="42"/>
      <c r="AI3191" s="42"/>
      <c r="AJ3191" s="42"/>
      <c r="AK3191" s="42"/>
      <c r="AL3191" s="42"/>
      <c r="AM3191" s="42"/>
      <c r="AN3191" s="42"/>
      <c r="AO3191" s="42"/>
      <c r="AP3191" s="42"/>
      <c r="AQ3191" s="42"/>
      <c r="AR3191" s="42"/>
      <c r="AS3191" s="42"/>
      <c r="AT3191" s="42"/>
      <c r="AU3191" s="41"/>
      <c r="AV3191" s="42"/>
      <c r="AZ3191" s="43"/>
      <c r="BA3191" s="43"/>
      <c r="BB3191" s="43"/>
      <c r="BC3191" s="43"/>
      <c r="BD3191" s="43"/>
    </row>
    <row r="3192" spans="2:56" s="15" customFormat="1" ht="15.75">
      <c r="B3192" s="45"/>
      <c r="C3192" s="45"/>
      <c r="D3192" s="46"/>
      <c r="E3192" s="46"/>
      <c r="K3192" s="47"/>
      <c r="AH3192" s="42"/>
      <c r="AI3192" s="42"/>
      <c r="AJ3192" s="42"/>
      <c r="AK3192" s="42"/>
      <c r="AL3192" s="42"/>
      <c r="AM3192" s="42"/>
      <c r="AN3192" s="42"/>
      <c r="AO3192" s="42"/>
      <c r="AP3192" s="42"/>
      <c r="AQ3192" s="42"/>
      <c r="AR3192" s="42"/>
      <c r="AS3192" s="42"/>
      <c r="AT3192" s="42"/>
      <c r="AU3192" s="41"/>
      <c r="AV3192" s="42"/>
      <c r="AZ3192" s="43"/>
      <c r="BA3192" s="43"/>
      <c r="BB3192" s="43"/>
      <c r="BC3192" s="43"/>
      <c r="BD3192" s="43"/>
    </row>
    <row r="3193" spans="2:56" s="15" customFormat="1" ht="15.75">
      <c r="B3193" s="45"/>
      <c r="C3193" s="45"/>
      <c r="D3193" s="46"/>
      <c r="E3193" s="46"/>
      <c r="K3193" s="47"/>
      <c r="AH3193" s="42"/>
      <c r="AI3193" s="42"/>
      <c r="AJ3193" s="42"/>
      <c r="AK3193" s="42"/>
      <c r="AL3193" s="42"/>
      <c r="AM3193" s="42"/>
      <c r="AN3193" s="42"/>
      <c r="AO3193" s="42"/>
      <c r="AP3193" s="42"/>
      <c r="AQ3193" s="42"/>
      <c r="AR3193" s="42"/>
      <c r="AS3193" s="42"/>
      <c r="AT3193" s="42"/>
      <c r="AU3193" s="41"/>
      <c r="AV3193" s="42"/>
      <c r="AZ3193" s="43"/>
      <c r="BA3193" s="43"/>
      <c r="BB3193" s="43"/>
      <c r="BC3193" s="43"/>
      <c r="BD3193" s="43"/>
    </row>
    <row r="3194" spans="2:56" s="15" customFormat="1" ht="15.75">
      <c r="B3194" s="45"/>
      <c r="C3194" s="45"/>
      <c r="D3194" s="46"/>
      <c r="E3194" s="46"/>
      <c r="K3194" s="47"/>
      <c r="AH3194" s="42"/>
      <c r="AI3194" s="42"/>
      <c r="AJ3194" s="42"/>
      <c r="AK3194" s="42"/>
      <c r="AL3194" s="42"/>
      <c r="AM3194" s="42"/>
      <c r="AN3194" s="42"/>
      <c r="AO3194" s="42"/>
      <c r="AP3194" s="42"/>
      <c r="AQ3194" s="42"/>
      <c r="AR3194" s="42"/>
      <c r="AS3194" s="42"/>
      <c r="AT3194" s="42"/>
      <c r="AU3194" s="41"/>
      <c r="AV3194" s="42"/>
      <c r="AZ3194" s="43"/>
      <c r="BA3194" s="43"/>
      <c r="BB3194" s="43"/>
      <c r="BC3194" s="43"/>
      <c r="BD3194" s="43"/>
    </row>
    <row r="3195" spans="2:56" s="15" customFormat="1" ht="15.75">
      <c r="B3195" s="45"/>
      <c r="C3195" s="45"/>
      <c r="D3195" s="46"/>
      <c r="E3195" s="46"/>
      <c r="K3195" s="47"/>
      <c r="AH3195" s="42"/>
      <c r="AI3195" s="42"/>
      <c r="AJ3195" s="42"/>
      <c r="AK3195" s="42"/>
      <c r="AL3195" s="42"/>
      <c r="AM3195" s="42"/>
      <c r="AN3195" s="42"/>
      <c r="AO3195" s="42"/>
      <c r="AP3195" s="42"/>
      <c r="AQ3195" s="42"/>
      <c r="AR3195" s="42"/>
      <c r="AS3195" s="42"/>
      <c r="AT3195" s="42"/>
      <c r="AU3195" s="41"/>
      <c r="AV3195" s="42"/>
      <c r="AZ3195" s="43"/>
      <c r="BA3195" s="43"/>
      <c r="BB3195" s="43"/>
      <c r="BC3195" s="43"/>
      <c r="BD3195" s="43"/>
    </row>
    <row r="3196" spans="2:56" s="15" customFormat="1" ht="15.75">
      <c r="B3196" s="45"/>
      <c r="C3196" s="45"/>
      <c r="D3196" s="46"/>
      <c r="E3196" s="46"/>
      <c r="K3196" s="47"/>
      <c r="AH3196" s="42"/>
      <c r="AI3196" s="42"/>
      <c r="AJ3196" s="42"/>
      <c r="AK3196" s="42"/>
      <c r="AL3196" s="42"/>
      <c r="AM3196" s="42"/>
      <c r="AN3196" s="42"/>
      <c r="AO3196" s="42"/>
      <c r="AP3196" s="42"/>
      <c r="AQ3196" s="42"/>
      <c r="AR3196" s="42"/>
      <c r="AS3196" s="42"/>
      <c r="AT3196" s="42"/>
      <c r="AU3196" s="41"/>
      <c r="AV3196" s="42"/>
      <c r="AZ3196" s="43"/>
      <c r="BA3196" s="43"/>
      <c r="BB3196" s="43"/>
      <c r="BC3196" s="43"/>
      <c r="BD3196" s="43"/>
    </row>
    <row r="3197" spans="2:56" s="15" customFormat="1" ht="15.75">
      <c r="B3197" s="45"/>
      <c r="C3197" s="45"/>
      <c r="D3197" s="46"/>
      <c r="E3197" s="46"/>
      <c r="K3197" s="47"/>
      <c r="AH3197" s="42"/>
      <c r="AI3197" s="42"/>
      <c r="AJ3197" s="42"/>
      <c r="AK3197" s="42"/>
      <c r="AL3197" s="42"/>
      <c r="AM3197" s="42"/>
      <c r="AN3197" s="42"/>
      <c r="AO3197" s="42"/>
      <c r="AP3197" s="42"/>
      <c r="AQ3197" s="42"/>
      <c r="AR3197" s="42"/>
      <c r="AS3197" s="42"/>
      <c r="AT3197" s="42"/>
      <c r="AU3197" s="41"/>
      <c r="AV3197" s="42"/>
      <c r="AZ3197" s="43"/>
      <c r="BA3197" s="43"/>
      <c r="BB3197" s="43"/>
      <c r="BC3197" s="43"/>
      <c r="BD3197" s="43"/>
    </row>
    <row r="3198" spans="2:56" s="15" customFormat="1" ht="15.75">
      <c r="B3198" s="45"/>
      <c r="C3198" s="45"/>
      <c r="D3198" s="46"/>
      <c r="E3198" s="46"/>
      <c r="K3198" s="47"/>
      <c r="AH3198" s="42"/>
      <c r="AI3198" s="42"/>
      <c r="AJ3198" s="42"/>
      <c r="AK3198" s="42"/>
      <c r="AL3198" s="42"/>
      <c r="AM3198" s="42"/>
      <c r="AN3198" s="42"/>
      <c r="AO3198" s="42"/>
      <c r="AP3198" s="42"/>
      <c r="AQ3198" s="42"/>
      <c r="AR3198" s="42"/>
      <c r="AS3198" s="42"/>
      <c r="AT3198" s="42"/>
      <c r="AU3198" s="41"/>
      <c r="AV3198" s="42"/>
      <c r="AZ3198" s="43"/>
      <c r="BA3198" s="43"/>
      <c r="BB3198" s="43"/>
      <c r="BC3198" s="43"/>
      <c r="BD3198" s="43"/>
    </row>
    <row r="3199" spans="2:56" s="15" customFormat="1" ht="15.75">
      <c r="B3199" s="45"/>
      <c r="C3199" s="45"/>
      <c r="D3199" s="46"/>
      <c r="E3199" s="46"/>
      <c r="K3199" s="47"/>
      <c r="AH3199" s="42"/>
      <c r="AI3199" s="42"/>
      <c r="AJ3199" s="42"/>
      <c r="AK3199" s="42"/>
      <c r="AL3199" s="42"/>
      <c r="AM3199" s="42"/>
      <c r="AN3199" s="42"/>
      <c r="AO3199" s="42"/>
      <c r="AP3199" s="42"/>
      <c r="AQ3199" s="42"/>
      <c r="AR3199" s="42"/>
      <c r="AS3199" s="42"/>
      <c r="AT3199" s="42"/>
      <c r="AU3199" s="41"/>
      <c r="AV3199" s="42"/>
      <c r="AZ3199" s="43"/>
      <c r="BA3199" s="43"/>
      <c r="BB3199" s="43"/>
      <c r="BC3199" s="43"/>
      <c r="BD3199" s="43"/>
    </row>
    <row r="3200" spans="2:56" s="15" customFormat="1" ht="15.75">
      <c r="B3200" s="45"/>
      <c r="C3200" s="45"/>
      <c r="D3200" s="46"/>
      <c r="E3200" s="46"/>
      <c r="K3200" s="47"/>
      <c r="AH3200" s="42"/>
      <c r="AI3200" s="42"/>
      <c r="AJ3200" s="42"/>
      <c r="AK3200" s="42"/>
      <c r="AL3200" s="42"/>
      <c r="AM3200" s="42"/>
      <c r="AN3200" s="42"/>
      <c r="AO3200" s="42"/>
      <c r="AP3200" s="42"/>
      <c r="AQ3200" s="42"/>
      <c r="AR3200" s="42"/>
      <c r="AS3200" s="42"/>
      <c r="AT3200" s="42"/>
      <c r="AU3200" s="41"/>
      <c r="AV3200" s="42"/>
      <c r="AZ3200" s="43"/>
      <c r="BA3200" s="43"/>
      <c r="BB3200" s="43"/>
      <c r="BC3200" s="43"/>
      <c r="BD3200" s="43"/>
    </row>
    <row r="3201" spans="2:56" s="15" customFormat="1" ht="15.75">
      <c r="B3201" s="45"/>
      <c r="C3201" s="45"/>
      <c r="D3201" s="46"/>
      <c r="E3201" s="46"/>
      <c r="K3201" s="47"/>
      <c r="AH3201" s="42"/>
      <c r="AI3201" s="42"/>
      <c r="AJ3201" s="42"/>
      <c r="AK3201" s="42"/>
      <c r="AL3201" s="42"/>
      <c r="AM3201" s="42"/>
      <c r="AN3201" s="42"/>
      <c r="AO3201" s="42"/>
      <c r="AP3201" s="42"/>
      <c r="AQ3201" s="42"/>
      <c r="AR3201" s="42"/>
      <c r="AS3201" s="42"/>
      <c r="AT3201" s="42"/>
      <c r="AU3201" s="41"/>
      <c r="AV3201" s="42"/>
      <c r="AZ3201" s="43"/>
      <c r="BA3201" s="43"/>
      <c r="BB3201" s="43"/>
      <c r="BC3201" s="43"/>
      <c r="BD3201" s="43"/>
    </row>
    <row r="3202" spans="2:56" s="15" customFormat="1" ht="15.75">
      <c r="B3202" s="45"/>
      <c r="C3202" s="45"/>
      <c r="D3202" s="46"/>
      <c r="E3202" s="46"/>
      <c r="K3202" s="47"/>
      <c r="AH3202" s="42"/>
      <c r="AI3202" s="42"/>
      <c r="AJ3202" s="42"/>
      <c r="AK3202" s="42"/>
      <c r="AL3202" s="42"/>
      <c r="AM3202" s="42"/>
      <c r="AN3202" s="42"/>
      <c r="AO3202" s="42"/>
      <c r="AP3202" s="42"/>
      <c r="AQ3202" s="42"/>
      <c r="AR3202" s="42"/>
      <c r="AS3202" s="42"/>
      <c r="AT3202" s="42"/>
      <c r="AU3202" s="41"/>
      <c r="AV3202" s="42"/>
      <c r="AZ3202" s="43"/>
      <c r="BA3202" s="43"/>
      <c r="BB3202" s="43"/>
      <c r="BC3202" s="43"/>
      <c r="BD3202" s="43"/>
    </row>
    <row r="3203" spans="2:56" s="15" customFormat="1" ht="15.75">
      <c r="B3203" s="45"/>
      <c r="C3203" s="45"/>
      <c r="D3203" s="46"/>
      <c r="E3203" s="46"/>
      <c r="K3203" s="47"/>
      <c r="AH3203" s="42"/>
      <c r="AI3203" s="42"/>
      <c r="AJ3203" s="42"/>
      <c r="AK3203" s="42"/>
      <c r="AL3203" s="42"/>
      <c r="AM3203" s="42"/>
      <c r="AN3203" s="42"/>
      <c r="AO3203" s="42"/>
      <c r="AP3203" s="42"/>
      <c r="AQ3203" s="42"/>
      <c r="AR3203" s="42"/>
      <c r="AS3203" s="42"/>
      <c r="AT3203" s="42"/>
      <c r="AU3203" s="41"/>
      <c r="AV3203" s="42"/>
      <c r="AZ3203" s="43"/>
      <c r="BA3203" s="43"/>
      <c r="BB3203" s="43"/>
      <c r="BC3203" s="43"/>
      <c r="BD3203" s="43"/>
    </row>
    <row r="3204" spans="2:56" s="15" customFormat="1" ht="15.75">
      <c r="B3204" s="45"/>
      <c r="C3204" s="45"/>
      <c r="D3204" s="46"/>
      <c r="E3204" s="46"/>
      <c r="K3204" s="47"/>
      <c r="AH3204" s="42"/>
      <c r="AI3204" s="42"/>
      <c r="AJ3204" s="42"/>
      <c r="AK3204" s="42"/>
      <c r="AL3204" s="42"/>
      <c r="AM3204" s="42"/>
      <c r="AN3204" s="42"/>
      <c r="AO3204" s="42"/>
      <c r="AP3204" s="42"/>
      <c r="AQ3204" s="42"/>
      <c r="AR3204" s="42"/>
      <c r="AS3204" s="42"/>
      <c r="AT3204" s="42"/>
      <c r="AU3204" s="41"/>
      <c r="AV3204" s="42"/>
      <c r="AZ3204" s="43"/>
      <c r="BA3204" s="43"/>
      <c r="BB3204" s="43"/>
      <c r="BC3204" s="43"/>
      <c r="BD3204" s="43"/>
    </row>
    <row r="3205" spans="2:56" s="15" customFormat="1" ht="15.75">
      <c r="B3205" s="45"/>
      <c r="C3205" s="45"/>
      <c r="D3205" s="46"/>
      <c r="E3205" s="46"/>
      <c r="K3205" s="47"/>
      <c r="AH3205" s="42"/>
      <c r="AI3205" s="42"/>
      <c r="AJ3205" s="42"/>
      <c r="AK3205" s="42"/>
      <c r="AL3205" s="42"/>
      <c r="AM3205" s="42"/>
      <c r="AN3205" s="42"/>
      <c r="AO3205" s="42"/>
      <c r="AP3205" s="42"/>
      <c r="AQ3205" s="42"/>
      <c r="AR3205" s="42"/>
      <c r="AS3205" s="42"/>
      <c r="AT3205" s="42"/>
      <c r="AU3205" s="41"/>
      <c r="AV3205" s="42"/>
      <c r="AZ3205" s="43"/>
      <c r="BA3205" s="43"/>
      <c r="BB3205" s="43"/>
      <c r="BC3205" s="43"/>
      <c r="BD3205" s="43"/>
    </row>
    <row r="3206" spans="2:56" s="15" customFormat="1" ht="15.75">
      <c r="B3206" s="45"/>
      <c r="C3206" s="45"/>
      <c r="D3206" s="46"/>
      <c r="E3206" s="46"/>
      <c r="K3206" s="47"/>
      <c r="AH3206" s="42"/>
      <c r="AI3206" s="42"/>
      <c r="AJ3206" s="42"/>
      <c r="AK3206" s="42"/>
      <c r="AL3206" s="42"/>
      <c r="AM3206" s="42"/>
      <c r="AN3206" s="42"/>
      <c r="AO3206" s="42"/>
      <c r="AP3206" s="42"/>
      <c r="AQ3206" s="42"/>
      <c r="AR3206" s="42"/>
      <c r="AS3206" s="42"/>
      <c r="AT3206" s="42"/>
      <c r="AU3206" s="41"/>
      <c r="AV3206" s="42"/>
      <c r="AZ3206" s="43"/>
      <c r="BA3206" s="43"/>
      <c r="BB3206" s="43"/>
      <c r="BC3206" s="43"/>
      <c r="BD3206" s="43"/>
    </row>
    <row r="3207" spans="2:56" s="15" customFormat="1" ht="15.75">
      <c r="B3207" s="45"/>
      <c r="C3207" s="45"/>
      <c r="D3207" s="46"/>
      <c r="E3207" s="46"/>
      <c r="K3207" s="47"/>
      <c r="AH3207" s="42"/>
      <c r="AI3207" s="42"/>
      <c r="AJ3207" s="42"/>
      <c r="AK3207" s="42"/>
      <c r="AL3207" s="42"/>
      <c r="AM3207" s="42"/>
      <c r="AN3207" s="42"/>
      <c r="AO3207" s="42"/>
      <c r="AP3207" s="42"/>
      <c r="AQ3207" s="42"/>
      <c r="AR3207" s="42"/>
      <c r="AS3207" s="42"/>
      <c r="AT3207" s="42"/>
      <c r="AU3207" s="41"/>
      <c r="AV3207" s="42"/>
      <c r="AZ3207" s="43"/>
      <c r="BA3207" s="43"/>
      <c r="BB3207" s="43"/>
      <c r="BC3207" s="43"/>
      <c r="BD3207" s="43"/>
    </row>
    <row r="3208" spans="2:56" s="15" customFormat="1" ht="15.75">
      <c r="B3208" s="45"/>
      <c r="C3208" s="45"/>
      <c r="D3208" s="46"/>
      <c r="E3208" s="46"/>
      <c r="K3208" s="47"/>
      <c r="AH3208" s="42"/>
      <c r="AI3208" s="42"/>
      <c r="AJ3208" s="42"/>
      <c r="AK3208" s="42"/>
      <c r="AL3208" s="42"/>
      <c r="AM3208" s="42"/>
      <c r="AN3208" s="42"/>
      <c r="AO3208" s="42"/>
      <c r="AP3208" s="42"/>
      <c r="AQ3208" s="42"/>
      <c r="AR3208" s="42"/>
      <c r="AS3208" s="42"/>
      <c r="AT3208" s="42"/>
      <c r="AU3208" s="41"/>
      <c r="AV3208" s="42"/>
      <c r="AZ3208" s="43"/>
      <c r="BA3208" s="43"/>
      <c r="BB3208" s="43"/>
      <c r="BC3208" s="43"/>
      <c r="BD3208" s="43"/>
    </row>
    <row r="3209" spans="2:56" s="15" customFormat="1" ht="15.75">
      <c r="B3209" s="45"/>
      <c r="C3209" s="45"/>
      <c r="D3209" s="46"/>
      <c r="E3209" s="46"/>
      <c r="K3209" s="47"/>
      <c r="AH3209" s="42"/>
      <c r="AI3209" s="42"/>
      <c r="AJ3209" s="42"/>
      <c r="AK3209" s="42"/>
      <c r="AL3209" s="42"/>
      <c r="AM3209" s="42"/>
      <c r="AN3209" s="42"/>
      <c r="AO3209" s="42"/>
      <c r="AP3209" s="42"/>
      <c r="AQ3209" s="42"/>
      <c r="AR3209" s="42"/>
      <c r="AS3209" s="42"/>
      <c r="AT3209" s="42"/>
      <c r="AU3209" s="41"/>
      <c r="AV3209" s="42"/>
      <c r="AZ3209" s="43"/>
      <c r="BA3209" s="43"/>
      <c r="BB3209" s="43"/>
      <c r="BC3209" s="43"/>
      <c r="BD3209" s="43"/>
    </row>
    <row r="3210" spans="2:56" s="15" customFormat="1" ht="15.75">
      <c r="B3210" s="45"/>
      <c r="C3210" s="45"/>
      <c r="D3210" s="46"/>
      <c r="E3210" s="46"/>
      <c r="K3210" s="47"/>
      <c r="AH3210" s="42"/>
      <c r="AI3210" s="42"/>
      <c r="AJ3210" s="42"/>
      <c r="AK3210" s="42"/>
      <c r="AL3210" s="42"/>
      <c r="AM3210" s="42"/>
      <c r="AN3210" s="42"/>
      <c r="AO3210" s="42"/>
      <c r="AP3210" s="42"/>
      <c r="AQ3210" s="42"/>
      <c r="AR3210" s="42"/>
      <c r="AS3210" s="42"/>
      <c r="AT3210" s="42"/>
      <c r="AU3210" s="41"/>
      <c r="AV3210" s="42"/>
      <c r="AZ3210" s="43"/>
      <c r="BA3210" s="43"/>
      <c r="BB3210" s="43"/>
      <c r="BC3210" s="43"/>
      <c r="BD3210" s="43"/>
    </row>
    <row r="3211" spans="2:56" s="15" customFormat="1" ht="15.75">
      <c r="B3211" s="45"/>
      <c r="C3211" s="45"/>
      <c r="D3211" s="46"/>
      <c r="E3211" s="46"/>
      <c r="K3211" s="47"/>
      <c r="AH3211" s="42"/>
      <c r="AI3211" s="42"/>
      <c r="AJ3211" s="42"/>
      <c r="AK3211" s="42"/>
      <c r="AL3211" s="42"/>
      <c r="AM3211" s="42"/>
      <c r="AN3211" s="42"/>
      <c r="AO3211" s="42"/>
      <c r="AP3211" s="42"/>
      <c r="AQ3211" s="42"/>
      <c r="AR3211" s="42"/>
      <c r="AS3211" s="42"/>
      <c r="AT3211" s="42"/>
      <c r="AU3211" s="41"/>
      <c r="AV3211" s="42"/>
      <c r="AZ3211" s="43"/>
      <c r="BA3211" s="43"/>
      <c r="BB3211" s="43"/>
      <c r="BC3211" s="43"/>
      <c r="BD3211" s="43"/>
    </row>
    <row r="3212" spans="2:56" s="15" customFormat="1" ht="15.75">
      <c r="B3212" s="45"/>
      <c r="C3212" s="45"/>
      <c r="D3212" s="46"/>
      <c r="E3212" s="46"/>
      <c r="K3212" s="47"/>
      <c r="AH3212" s="42"/>
      <c r="AI3212" s="42"/>
      <c r="AJ3212" s="42"/>
      <c r="AK3212" s="42"/>
      <c r="AL3212" s="42"/>
      <c r="AM3212" s="42"/>
      <c r="AN3212" s="42"/>
      <c r="AO3212" s="42"/>
      <c r="AP3212" s="42"/>
      <c r="AQ3212" s="42"/>
      <c r="AR3212" s="42"/>
      <c r="AS3212" s="42"/>
      <c r="AT3212" s="42"/>
      <c r="AU3212" s="41"/>
      <c r="AV3212" s="42"/>
      <c r="AZ3212" s="43"/>
      <c r="BA3212" s="43"/>
      <c r="BB3212" s="43"/>
      <c r="BC3212" s="43"/>
      <c r="BD3212" s="43"/>
    </row>
    <row r="3213" spans="2:56" s="15" customFormat="1" ht="15.75">
      <c r="B3213" s="45"/>
      <c r="C3213" s="45"/>
      <c r="D3213" s="46"/>
      <c r="E3213" s="46"/>
      <c r="K3213" s="47"/>
      <c r="AH3213" s="42"/>
      <c r="AI3213" s="42"/>
      <c r="AJ3213" s="42"/>
      <c r="AK3213" s="42"/>
      <c r="AL3213" s="42"/>
      <c r="AM3213" s="42"/>
      <c r="AN3213" s="42"/>
      <c r="AO3213" s="42"/>
      <c r="AP3213" s="42"/>
      <c r="AQ3213" s="42"/>
      <c r="AR3213" s="42"/>
      <c r="AS3213" s="42"/>
      <c r="AT3213" s="42"/>
      <c r="AU3213" s="41"/>
      <c r="AV3213" s="42"/>
      <c r="AZ3213" s="43"/>
      <c r="BA3213" s="43"/>
      <c r="BB3213" s="43"/>
      <c r="BC3213" s="43"/>
      <c r="BD3213" s="43"/>
    </row>
    <row r="3214" spans="2:56" s="15" customFormat="1" ht="15.75">
      <c r="B3214" s="45"/>
      <c r="C3214" s="45"/>
      <c r="D3214" s="46"/>
      <c r="E3214" s="46"/>
      <c r="K3214" s="47"/>
      <c r="AH3214" s="42"/>
      <c r="AI3214" s="42"/>
      <c r="AJ3214" s="42"/>
      <c r="AK3214" s="42"/>
      <c r="AL3214" s="42"/>
      <c r="AM3214" s="42"/>
      <c r="AN3214" s="42"/>
      <c r="AO3214" s="42"/>
      <c r="AP3214" s="42"/>
      <c r="AQ3214" s="42"/>
      <c r="AR3214" s="42"/>
      <c r="AS3214" s="42"/>
      <c r="AT3214" s="42"/>
      <c r="AU3214" s="41"/>
      <c r="AV3214" s="42"/>
      <c r="AZ3214" s="43"/>
      <c r="BA3214" s="43"/>
      <c r="BB3214" s="43"/>
      <c r="BC3214" s="43"/>
      <c r="BD3214" s="43"/>
    </row>
    <row r="3215" spans="2:56" s="15" customFormat="1" ht="15.75">
      <c r="B3215" s="45"/>
      <c r="C3215" s="45"/>
      <c r="D3215" s="46"/>
      <c r="E3215" s="46"/>
      <c r="K3215" s="47"/>
      <c r="AH3215" s="42"/>
      <c r="AI3215" s="42"/>
      <c r="AJ3215" s="42"/>
      <c r="AK3215" s="42"/>
      <c r="AL3215" s="42"/>
      <c r="AM3215" s="42"/>
      <c r="AN3215" s="42"/>
      <c r="AO3215" s="42"/>
      <c r="AP3215" s="42"/>
      <c r="AQ3215" s="42"/>
      <c r="AR3215" s="42"/>
      <c r="AS3215" s="42"/>
      <c r="AT3215" s="42"/>
      <c r="AU3215" s="41"/>
      <c r="AV3215" s="42"/>
      <c r="AZ3215" s="43"/>
      <c r="BA3215" s="43"/>
      <c r="BB3215" s="43"/>
      <c r="BC3215" s="43"/>
      <c r="BD3215" s="43"/>
    </row>
    <row r="3216" spans="2:56" s="15" customFormat="1" ht="15.75">
      <c r="B3216" s="45"/>
      <c r="C3216" s="45"/>
      <c r="D3216" s="46"/>
      <c r="E3216" s="46"/>
      <c r="K3216" s="47"/>
      <c r="AH3216" s="42"/>
      <c r="AI3216" s="42"/>
      <c r="AJ3216" s="42"/>
      <c r="AK3216" s="42"/>
      <c r="AL3216" s="42"/>
      <c r="AM3216" s="42"/>
      <c r="AN3216" s="42"/>
      <c r="AO3216" s="42"/>
      <c r="AP3216" s="42"/>
      <c r="AQ3216" s="42"/>
      <c r="AR3216" s="42"/>
      <c r="AS3216" s="42"/>
      <c r="AT3216" s="42"/>
      <c r="AU3216" s="41"/>
      <c r="AV3216" s="42"/>
      <c r="AZ3216" s="43"/>
      <c r="BA3216" s="43"/>
      <c r="BB3216" s="43"/>
      <c r="BC3216" s="43"/>
      <c r="BD3216" s="43"/>
    </row>
    <row r="3217" spans="2:56" s="15" customFormat="1" ht="15.75">
      <c r="B3217" s="45"/>
      <c r="C3217" s="45"/>
      <c r="D3217" s="46"/>
      <c r="E3217" s="46"/>
      <c r="K3217" s="47"/>
      <c r="AH3217" s="42"/>
      <c r="AI3217" s="42"/>
      <c r="AJ3217" s="42"/>
      <c r="AK3217" s="42"/>
      <c r="AL3217" s="42"/>
      <c r="AM3217" s="42"/>
      <c r="AN3217" s="42"/>
      <c r="AO3217" s="42"/>
      <c r="AP3217" s="42"/>
      <c r="AQ3217" s="42"/>
      <c r="AR3217" s="42"/>
      <c r="AS3217" s="42"/>
      <c r="AT3217" s="42"/>
      <c r="AU3217" s="41"/>
      <c r="AV3217" s="42"/>
      <c r="AZ3217" s="43"/>
      <c r="BA3217" s="43"/>
      <c r="BB3217" s="43"/>
      <c r="BC3217" s="43"/>
      <c r="BD3217" s="43"/>
    </row>
    <row r="3218" spans="2:56" s="15" customFormat="1" ht="15.75">
      <c r="B3218" s="45"/>
      <c r="C3218" s="45"/>
      <c r="D3218" s="46"/>
      <c r="E3218" s="46"/>
      <c r="K3218" s="47"/>
      <c r="AH3218" s="42"/>
      <c r="AI3218" s="42"/>
      <c r="AJ3218" s="42"/>
      <c r="AK3218" s="42"/>
      <c r="AL3218" s="42"/>
      <c r="AM3218" s="42"/>
      <c r="AN3218" s="42"/>
      <c r="AO3218" s="42"/>
      <c r="AP3218" s="42"/>
      <c r="AQ3218" s="42"/>
      <c r="AR3218" s="42"/>
      <c r="AS3218" s="42"/>
      <c r="AT3218" s="42"/>
      <c r="AU3218" s="41"/>
      <c r="AV3218" s="42"/>
      <c r="AZ3218" s="43"/>
      <c r="BA3218" s="43"/>
      <c r="BB3218" s="43"/>
      <c r="BC3218" s="43"/>
      <c r="BD3218" s="43"/>
    </row>
    <row r="3219" spans="2:56" s="15" customFormat="1" ht="15.75">
      <c r="B3219" s="45"/>
      <c r="C3219" s="45"/>
      <c r="D3219" s="46"/>
      <c r="E3219" s="46"/>
      <c r="K3219" s="47"/>
      <c r="AH3219" s="42"/>
      <c r="AI3219" s="42"/>
      <c r="AJ3219" s="42"/>
      <c r="AK3219" s="42"/>
      <c r="AL3219" s="42"/>
      <c r="AM3219" s="42"/>
      <c r="AN3219" s="42"/>
      <c r="AO3219" s="42"/>
      <c r="AP3219" s="42"/>
      <c r="AQ3219" s="42"/>
      <c r="AR3219" s="42"/>
      <c r="AS3219" s="42"/>
      <c r="AT3219" s="42"/>
      <c r="AU3219" s="41"/>
      <c r="AV3219" s="42"/>
      <c r="AZ3219" s="43"/>
      <c r="BA3219" s="43"/>
      <c r="BB3219" s="43"/>
      <c r="BC3219" s="43"/>
      <c r="BD3219" s="43"/>
    </row>
    <row r="3220" spans="2:56" s="15" customFormat="1" ht="15.75">
      <c r="B3220" s="45"/>
      <c r="C3220" s="45"/>
      <c r="D3220" s="46"/>
      <c r="E3220" s="46"/>
      <c r="K3220" s="47"/>
      <c r="AH3220" s="42"/>
      <c r="AI3220" s="42"/>
      <c r="AJ3220" s="42"/>
      <c r="AK3220" s="42"/>
      <c r="AL3220" s="42"/>
      <c r="AM3220" s="42"/>
      <c r="AN3220" s="42"/>
      <c r="AO3220" s="42"/>
      <c r="AP3220" s="42"/>
      <c r="AQ3220" s="42"/>
      <c r="AR3220" s="42"/>
      <c r="AS3220" s="42"/>
      <c r="AT3220" s="42"/>
      <c r="AU3220" s="41"/>
      <c r="AV3220" s="42"/>
      <c r="AZ3220" s="43"/>
      <c r="BA3220" s="43"/>
      <c r="BB3220" s="43"/>
      <c r="BC3220" s="43"/>
      <c r="BD3220" s="43"/>
    </row>
    <row r="3221" spans="2:56" s="15" customFormat="1" ht="15.75">
      <c r="B3221" s="45"/>
      <c r="C3221" s="45"/>
      <c r="D3221" s="46"/>
      <c r="E3221" s="46"/>
      <c r="K3221" s="47"/>
      <c r="AH3221" s="42"/>
      <c r="AI3221" s="42"/>
      <c r="AJ3221" s="42"/>
      <c r="AK3221" s="42"/>
      <c r="AL3221" s="42"/>
      <c r="AM3221" s="42"/>
      <c r="AN3221" s="42"/>
      <c r="AO3221" s="42"/>
      <c r="AP3221" s="42"/>
      <c r="AQ3221" s="42"/>
      <c r="AR3221" s="42"/>
      <c r="AS3221" s="42"/>
      <c r="AT3221" s="42"/>
      <c r="AU3221" s="41"/>
      <c r="AV3221" s="42"/>
      <c r="AZ3221" s="43"/>
      <c r="BA3221" s="43"/>
      <c r="BB3221" s="43"/>
      <c r="BC3221" s="43"/>
      <c r="BD3221" s="43"/>
    </row>
    <row r="3222" spans="2:56" s="15" customFormat="1" ht="15.75">
      <c r="B3222" s="45"/>
      <c r="C3222" s="45"/>
      <c r="D3222" s="46"/>
      <c r="E3222" s="46"/>
      <c r="K3222" s="47"/>
      <c r="AH3222" s="42"/>
      <c r="AI3222" s="42"/>
      <c r="AJ3222" s="42"/>
      <c r="AK3222" s="42"/>
      <c r="AL3222" s="42"/>
      <c r="AM3222" s="42"/>
      <c r="AN3222" s="42"/>
      <c r="AO3222" s="42"/>
      <c r="AP3222" s="42"/>
      <c r="AQ3222" s="42"/>
      <c r="AR3222" s="42"/>
      <c r="AS3222" s="42"/>
      <c r="AT3222" s="42"/>
      <c r="AU3222" s="41"/>
      <c r="AV3222" s="42"/>
      <c r="AZ3222" s="43"/>
      <c r="BA3222" s="43"/>
      <c r="BB3222" s="43"/>
      <c r="BC3222" s="43"/>
      <c r="BD3222" s="43"/>
    </row>
    <row r="3223" spans="2:56" s="15" customFormat="1" ht="15.75">
      <c r="B3223" s="45"/>
      <c r="C3223" s="45"/>
      <c r="D3223" s="46"/>
      <c r="E3223" s="46"/>
      <c r="K3223" s="47"/>
      <c r="AH3223" s="42"/>
      <c r="AI3223" s="42"/>
      <c r="AJ3223" s="42"/>
      <c r="AK3223" s="42"/>
      <c r="AL3223" s="42"/>
      <c r="AM3223" s="42"/>
      <c r="AN3223" s="42"/>
      <c r="AO3223" s="42"/>
      <c r="AP3223" s="42"/>
      <c r="AQ3223" s="42"/>
      <c r="AR3223" s="42"/>
      <c r="AS3223" s="42"/>
      <c r="AT3223" s="42"/>
      <c r="AU3223" s="41"/>
      <c r="AV3223" s="42"/>
      <c r="AZ3223" s="43"/>
      <c r="BA3223" s="43"/>
      <c r="BB3223" s="43"/>
      <c r="BC3223" s="43"/>
      <c r="BD3223" s="43"/>
    </row>
    <row r="3224" spans="2:56" s="15" customFormat="1" ht="15.75">
      <c r="B3224" s="45"/>
      <c r="C3224" s="45"/>
      <c r="D3224" s="46"/>
      <c r="E3224" s="46"/>
      <c r="K3224" s="47"/>
      <c r="AH3224" s="42"/>
      <c r="AI3224" s="42"/>
      <c r="AJ3224" s="42"/>
      <c r="AK3224" s="42"/>
      <c r="AL3224" s="42"/>
      <c r="AM3224" s="42"/>
      <c r="AN3224" s="42"/>
      <c r="AO3224" s="42"/>
      <c r="AP3224" s="42"/>
      <c r="AQ3224" s="42"/>
      <c r="AR3224" s="42"/>
      <c r="AS3224" s="42"/>
      <c r="AT3224" s="42"/>
      <c r="AU3224" s="41"/>
      <c r="AV3224" s="42"/>
      <c r="AZ3224" s="43"/>
      <c r="BA3224" s="43"/>
      <c r="BB3224" s="43"/>
      <c r="BC3224" s="43"/>
      <c r="BD3224" s="43"/>
    </row>
    <row r="3225" spans="2:56" s="15" customFormat="1" ht="15.75">
      <c r="B3225" s="45"/>
      <c r="C3225" s="45"/>
      <c r="D3225" s="46"/>
      <c r="E3225" s="46"/>
      <c r="K3225" s="47"/>
      <c r="AH3225" s="42"/>
      <c r="AI3225" s="42"/>
      <c r="AJ3225" s="42"/>
      <c r="AK3225" s="42"/>
      <c r="AL3225" s="42"/>
      <c r="AM3225" s="42"/>
      <c r="AN3225" s="42"/>
      <c r="AO3225" s="42"/>
      <c r="AP3225" s="42"/>
      <c r="AQ3225" s="42"/>
      <c r="AR3225" s="42"/>
      <c r="AS3225" s="42"/>
      <c r="AT3225" s="42"/>
      <c r="AU3225" s="41"/>
      <c r="AV3225" s="42"/>
      <c r="AZ3225" s="43"/>
      <c r="BA3225" s="43"/>
      <c r="BB3225" s="43"/>
      <c r="BC3225" s="43"/>
      <c r="BD3225" s="43"/>
    </row>
    <row r="3226" spans="2:56" s="15" customFormat="1" ht="15.75">
      <c r="B3226" s="45"/>
      <c r="C3226" s="45"/>
      <c r="D3226" s="46"/>
      <c r="E3226" s="46"/>
      <c r="K3226" s="47"/>
      <c r="AH3226" s="42"/>
      <c r="AI3226" s="42"/>
      <c r="AJ3226" s="42"/>
      <c r="AK3226" s="42"/>
      <c r="AL3226" s="42"/>
      <c r="AM3226" s="42"/>
      <c r="AN3226" s="42"/>
      <c r="AO3226" s="42"/>
      <c r="AP3226" s="42"/>
      <c r="AQ3226" s="42"/>
      <c r="AR3226" s="42"/>
      <c r="AS3226" s="42"/>
      <c r="AT3226" s="42"/>
      <c r="AU3226" s="41"/>
      <c r="AV3226" s="42"/>
      <c r="AZ3226" s="43"/>
      <c r="BA3226" s="43"/>
      <c r="BB3226" s="43"/>
      <c r="BC3226" s="43"/>
      <c r="BD3226" s="43"/>
    </row>
    <row r="3227" spans="2:56" s="15" customFormat="1" ht="15.75">
      <c r="B3227" s="45"/>
      <c r="C3227" s="45"/>
      <c r="D3227" s="46"/>
      <c r="E3227" s="46"/>
      <c r="K3227" s="47"/>
      <c r="AH3227" s="42"/>
      <c r="AI3227" s="42"/>
      <c r="AJ3227" s="42"/>
      <c r="AK3227" s="42"/>
      <c r="AL3227" s="42"/>
      <c r="AM3227" s="42"/>
      <c r="AN3227" s="42"/>
      <c r="AO3227" s="42"/>
      <c r="AP3227" s="42"/>
      <c r="AQ3227" s="42"/>
      <c r="AR3227" s="42"/>
      <c r="AS3227" s="42"/>
      <c r="AT3227" s="42"/>
      <c r="AU3227" s="41"/>
      <c r="AV3227" s="42"/>
      <c r="AZ3227" s="43"/>
      <c r="BA3227" s="43"/>
      <c r="BB3227" s="43"/>
      <c r="BC3227" s="43"/>
      <c r="BD3227" s="43"/>
    </row>
    <row r="3228" spans="2:56" s="15" customFormat="1" ht="15.75">
      <c r="B3228" s="45"/>
      <c r="C3228" s="45"/>
      <c r="D3228" s="46"/>
      <c r="E3228" s="46"/>
      <c r="K3228" s="47"/>
      <c r="AH3228" s="42"/>
      <c r="AI3228" s="42"/>
      <c r="AJ3228" s="42"/>
      <c r="AK3228" s="42"/>
      <c r="AL3228" s="42"/>
      <c r="AM3228" s="42"/>
      <c r="AN3228" s="42"/>
      <c r="AO3228" s="42"/>
      <c r="AP3228" s="42"/>
      <c r="AQ3228" s="42"/>
      <c r="AR3228" s="42"/>
      <c r="AS3228" s="42"/>
      <c r="AT3228" s="42"/>
      <c r="AU3228" s="41"/>
      <c r="AV3228" s="42"/>
      <c r="AZ3228" s="43"/>
      <c r="BA3228" s="43"/>
      <c r="BB3228" s="43"/>
      <c r="BC3228" s="43"/>
      <c r="BD3228" s="43"/>
    </row>
    <row r="3229" spans="2:56" s="15" customFormat="1" ht="15.75">
      <c r="B3229" s="45"/>
      <c r="C3229" s="45"/>
      <c r="D3229" s="46"/>
      <c r="E3229" s="46"/>
      <c r="K3229" s="47"/>
      <c r="AH3229" s="42"/>
      <c r="AI3229" s="42"/>
      <c r="AJ3229" s="42"/>
      <c r="AK3229" s="42"/>
      <c r="AL3229" s="42"/>
      <c r="AM3229" s="42"/>
      <c r="AN3229" s="42"/>
      <c r="AO3229" s="42"/>
      <c r="AP3229" s="42"/>
      <c r="AQ3229" s="42"/>
      <c r="AR3229" s="42"/>
      <c r="AS3229" s="42"/>
      <c r="AT3229" s="42"/>
      <c r="AU3229" s="41"/>
      <c r="AV3229" s="42"/>
      <c r="AZ3229" s="43"/>
      <c r="BA3229" s="43"/>
      <c r="BB3229" s="43"/>
      <c r="BC3229" s="43"/>
      <c r="BD3229" s="43"/>
    </row>
    <row r="3230" spans="2:56" s="15" customFormat="1" ht="15.75">
      <c r="B3230" s="45"/>
      <c r="C3230" s="45"/>
      <c r="D3230" s="46"/>
      <c r="E3230" s="46"/>
      <c r="K3230" s="47"/>
      <c r="AH3230" s="42"/>
      <c r="AI3230" s="42"/>
      <c r="AJ3230" s="42"/>
      <c r="AK3230" s="42"/>
      <c r="AL3230" s="42"/>
      <c r="AM3230" s="42"/>
      <c r="AN3230" s="42"/>
      <c r="AO3230" s="42"/>
      <c r="AP3230" s="42"/>
      <c r="AQ3230" s="42"/>
      <c r="AR3230" s="42"/>
      <c r="AS3230" s="42"/>
      <c r="AT3230" s="42"/>
      <c r="AU3230" s="41"/>
      <c r="AV3230" s="42"/>
      <c r="AZ3230" s="43"/>
      <c r="BA3230" s="43"/>
      <c r="BB3230" s="43"/>
      <c r="BC3230" s="43"/>
      <c r="BD3230" s="43"/>
    </row>
    <row r="3231" spans="2:56" s="15" customFormat="1" ht="15.75">
      <c r="B3231" s="45"/>
      <c r="C3231" s="45"/>
      <c r="D3231" s="46"/>
      <c r="E3231" s="46"/>
      <c r="K3231" s="47"/>
      <c r="AH3231" s="42"/>
      <c r="AI3231" s="42"/>
      <c r="AJ3231" s="42"/>
      <c r="AK3231" s="42"/>
      <c r="AL3231" s="42"/>
      <c r="AM3231" s="42"/>
      <c r="AN3231" s="42"/>
      <c r="AO3231" s="42"/>
      <c r="AP3231" s="42"/>
      <c r="AQ3231" s="42"/>
      <c r="AR3231" s="42"/>
      <c r="AS3231" s="42"/>
      <c r="AT3231" s="42"/>
      <c r="AU3231" s="41"/>
      <c r="AV3231" s="42"/>
      <c r="AZ3231" s="43"/>
      <c r="BA3231" s="43"/>
      <c r="BB3231" s="43"/>
      <c r="BC3231" s="43"/>
      <c r="BD3231" s="43"/>
    </row>
    <row r="3232" spans="2:56" s="15" customFormat="1" ht="15.75">
      <c r="B3232" s="45"/>
      <c r="C3232" s="45"/>
      <c r="D3232" s="46"/>
      <c r="E3232" s="46"/>
      <c r="K3232" s="47"/>
      <c r="AH3232" s="42"/>
      <c r="AI3232" s="42"/>
      <c r="AJ3232" s="42"/>
      <c r="AK3232" s="42"/>
      <c r="AL3232" s="42"/>
      <c r="AM3232" s="42"/>
      <c r="AN3232" s="42"/>
      <c r="AO3232" s="42"/>
      <c r="AP3232" s="42"/>
      <c r="AQ3232" s="42"/>
      <c r="AR3232" s="42"/>
      <c r="AS3232" s="42"/>
      <c r="AT3232" s="42"/>
      <c r="AU3232" s="41"/>
      <c r="AV3232" s="42"/>
      <c r="AZ3232" s="43"/>
      <c r="BA3232" s="43"/>
      <c r="BB3232" s="43"/>
      <c r="BC3232" s="43"/>
      <c r="BD3232" s="43"/>
    </row>
    <row r="3233" spans="2:56" s="15" customFormat="1" ht="15.75">
      <c r="B3233" s="45"/>
      <c r="C3233" s="45"/>
      <c r="D3233" s="46"/>
      <c r="E3233" s="46"/>
      <c r="K3233" s="47"/>
      <c r="AH3233" s="42"/>
      <c r="AI3233" s="42"/>
      <c r="AJ3233" s="42"/>
      <c r="AK3233" s="42"/>
      <c r="AL3233" s="42"/>
      <c r="AM3233" s="42"/>
      <c r="AN3233" s="42"/>
      <c r="AO3233" s="42"/>
      <c r="AP3233" s="42"/>
      <c r="AQ3233" s="42"/>
      <c r="AR3233" s="42"/>
      <c r="AS3233" s="42"/>
      <c r="AT3233" s="42"/>
      <c r="AU3233" s="41"/>
      <c r="AV3233" s="42"/>
      <c r="AZ3233" s="43"/>
      <c r="BA3233" s="43"/>
      <c r="BB3233" s="43"/>
      <c r="BC3233" s="43"/>
      <c r="BD3233" s="43"/>
    </row>
    <row r="3234" spans="2:56" s="15" customFormat="1" ht="15.75">
      <c r="B3234" s="45"/>
      <c r="C3234" s="45"/>
      <c r="D3234" s="46"/>
      <c r="E3234" s="46"/>
      <c r="K3234" s="47"/>
      <c r="AH3234" s="42"/>
      <c r="AI3234" s="42"/>
      <c r="AJ3234" s="42"/>
      <c r="AK3234" s="42"/>
      <c r="AL3234" s="42"/>
      <c r="AM3234" s="42"/>
      <c r="AN3234" s="42"/>
      <c r="AO3234" s="42"/>
      <c r="AP3234" s="42"/>
      <c r="AQ3234" s="42"/>
      <c r="AR3234" s="42"/>
      <c r="AS3234" s="42"/>
      <c r="AT3234" s="42"/>
      <c r="AU3234" s="41"/>
      <c r="AV3234" s="42"/>
      <c r="AZ3234" s="43"/>
      <c r="BA3234" s="43"/>
      <c r="BB3234" s="43"/>
      <c r="BC3234" s="43"/>
      <c r="BD3234" s="43"/>
    </row>
    <row r="3235" spans="2:56" s="15" customFormat="1" ht="15.75">
      <c r="B3235" s="45"/>
      <c r="C3235" s="45"/>
      <c r="D3235" s="46"/>
      <c r="E3235" s="46"/>
      <c r="K3235" s="47"/>
      <c r="AH3235" s="42"/>
      <c r="AI3235" s="42"/>
      <c r="AJ3235" s="42"/>
      <c r="AK3235" s="42"/>
      <c r="AL3235" s="42"/>
      <c r="AM3235" s="42"/>
      <c r="AN3235" s="42"/>
      <c r="AO3235" s="42"/>
      <c r="AP3235" s="42"/>
      <c r="AQ3235" s="42"/>
      <c r="AR3235" s="42"/>
      <c r="AS3235" s="42"/>
      <c r="AT3235" s="42"/>
      <c r="AU3235" s="41"/>
      <c r="AV3235" s="42"/>
      <c r="AZ3235" s="43"/>
      <c r="BA3235" s="43"/>
      <c r="BB3235" s="43"/>
      <c r="BC3235" s="43"/>
      <c r="BD3235" s="43"/>
    </row>
    <row r="3236" spans="2:56" s="15" customFormat="1" ht="15.75">
      <c r="B3236" s="45"/>
      <c r="C3236" s="45"/>
      <c r="D3236" s="46"/>
      <c r="E3236" s="46"/>
      <c r="K3236" s="47"/>
      <c r="AH3236" s="42"/>
      <c r="AI3236" s="42"/>
      <c r="AJ3236" s="42"/>
      <c r="AK3236" s="42"/>
      <c r="AL3236" s="42"/>
      <c r="AM3236" s="42"/>
      <c r="AN3236" s="42"/>
      <c r="AO3236" s="42"/>
      <c r="AP3236" s="42"/>
      <c r="AQ3236" s="42"/>
      <c r="AR3236" s="42"/>
      <c r="AS3236" s="42"/>
      <c r="AT3236" s="42"/>
      <c r="AU3236" s="41"/>
      <c r="AV3236" s="42"/>
      <c r="AZ3236" s="43"/>
      <c r="BA3236" s="43"/>
      <c r="BB3236" s="43"/>
      <c r="BC3236" s="43"/>
      <c r="BD3236" s="43"/>
    </row>
    <row r="3237" spans="2:56" s="15" customFormat="1" ht="15.75">
      <c r="B3237" s="45"/>
      <c r="C3237" s="45"/>
      <c r="D3237" s="46"/>
      <c r="E3237" s="46"/>
      <c r="K3237" s="47"/>
      <c r="AH3237" s="42"/>
      <c r="AI3237" s="42"/>
      <c r="AJ3237" s="42"/>
      <c r="AK3237" s="42"/>
      <c r="AL3237" s="42"/>
      <c r="AM3237" s="42"/>
      <c r="AN3237" s="42"/>
      <c r="AO3237" s="42"/>
      <c r="AP3237" s="42"/>
      <c r="AQ3237" s="42"/>
      <c r="AR3237" s="42"/>
      <c r="AS3237" s="42"/>
      <c r="AT3237" s="42"/>
      <c r="AU3237" s="41"/>
      <c r="AV3237" s="42"/>
      <c r="AZ3237" s="43"/>
      <c r="BA3237" s="43"/>
      <c r="BB3237" s="43"/>
      <c r="BC3237" s="43"/>
      <c r="BD3237" s="43"/>
    </row>
    <row r="3238" spans="2:56" s="15" customFormat="1" ht="15.75">
      <c r="B3238" s="45"/>
      <c r="C3238" s="45"/>
      <c r="D3238" s="46"/>
      <c r="E3238" s="46"/>
      <c r="K3238" s="47"/>
      <c r="AH3238" s="42"/>
      <c r="AI3238" s="42"/>
      <c r="AJ3238" s="42"/>
      <c r="AK3238" s="42"/>
      <c r="AL3238" s="42"/>
      <c r="AM3238" s="42"/>
      <c r="AN3238" s="42"/>
      <c r="AO3238" s="42"/>
      <c r="AP3238" s="42"/>
      <c r="AQ3238" s="42"/>
      <c r="AR3238" s="42"/>
      <c r="AS3238" s="42"/>
      <c r="AT3238" s="42"/>
      <c r="AU3238" s="41"/>
      <c r="AV3238" s="42"/>
      <c r="AZ3238" s="43"/>
      <c r="BA3238" s="43"/>
      <c r="BB3238" s="43"/>
      <c r="BC3238" s="43"/>
      <c r="BD3238" s="43"/>
    </row>
    <row r="3239" spans="2:56" s="15" customFormat="1" ht="15.75">
      <c r="B3239" s="45"/>
      <c r="C3239" s="45"/>
      <c r="D3239" s="46"/>
      <c r="E3239" s="46"/>
      <c r="K3239" s="47"/>
      <c r="AH3239" s="42"/>
      <c r="AI3239" s="42"/>
      <c r="AJ3239" s="42"/>
      <c r="AK3239" s="42"/>
      <c r="AL3239" s="42"/>
      <c r="AM3239" s="42"/>
      <c r="AN3239" s="42"/>
      <c r="AO3239" s="42"/>
      <c r="AP3239" s="42"/>
      <c r="AQ3239" s="42"/>
      <c r="AR3239" s="42"/>
      <c r="AS3239" s="42"/>
      <c r="AT3239" s="42"/>
      <c r="AU3239" s="41"/>
      <c r="AV3239" s="42"/>
      <c r="AZ3239" s="43"/>
      <c r="BA3239" s="43"/>
      <c r="BB3239" s="43"/>
      <c r="BC3239" s="43"/>
      <c r="BD3239" s="43"/>
    </row>
    <row r="3240" spans="2:56" s="15" customFormat="1" ht="15.75">
      <c r="B3240" s="45"/>
      <c r="C3240" s="45"/>
      <c r="D3240" s="46"/>
      <c r="E3240" s="46"/>
      <c r="K3240" s="47"/>
      <c r="AH3240" s="42"/>
      <c r="AI3240" s="42"/>
      <c r="AJ3240" s="42"/>
      <c r="AK3240" s="42"/>
      <c r="AL3240" s="42"/>
      <c r="AM3240" s="42"/>
      <c r="AN3240" s="42"/>
      <c r="AO3240" s="42"/>
      <c r="AP3240" s="42"/>
      <c r="AQ3240" s="42"/>
      <c r="AR3240" s="42"/>
      <c r="AS3240" s="42"/>
      <c r="AT3240" s="42"/>
      <c r="AU3240" s="41"/>
      <c r="AV3240" s="42"/>
      <c r="AZ3240" s="43"/>
      <c r="BA3240" s="43"/>
      <c r="BB3240" s="43"/>
      <c r="BC3240" s="43"/>
      <c r="BD3240" s="43"/>
    </row>
    <row r="3241" spans="2:56" s="15" customFormat="1" ht="15.75">
      <c r="B3241" s="45"/>
      <c r="C3241" s="45"/>
      <c r="D3241" s="46"/>
      <c r="E3241" s="46"/>
      <c r="K3241" s="47"/>
      <c r="AH3241" s="42"/>
      <c r="AI3241" s="42"/>
      <c r="AJ3241" s="42"/>
      <c r="AK3241" s="42"/>
      <c r="AL3241" s="42"/>
      <c r="AM3241" s="42"/>
      <c r="AN3241" s="42"/>
      <c r="AO3241" s="42"/>
      <c r="AP3241" s="42"/>
      <c r="AQ3241" s="42"/>
      <c r="AR3241" s="42"/>
      <c r="AS3241" s="42"/>
      <c r="AT3241" s="42"/>
      <c r="AU3241" s="41"/>
      <c r="AV3241" s="42"/>
      <c r="AZ3241" s="43"/>
      <c r="BA3241" s="43"/>
      <c r="BB3241" s="43"/>
      <c r="BC3241" s="43"/>
      <c r="BD3241" s="43"/>
    </row>
    <row r="3242" spans="2:56" s="15" customFormat="1" ht="15.75">
      <c r="B3242" s="45"/>
      <c r="C3242" s="45"/>
      <c r="D3242" s="46"/>
      <c r="E3242" s="46"/>
      <c r="K3242" s="47"/>
      <c r="AH3242" s="42"/>
      <c r="AI3242" s="42"/>
      <c r="AJ3242" s="42"/>
      <c r="AK3242" s="42"/>
      <c r="AL3242" s="42"/>
      <c r="AM3242" s="42"/>
      <c r="AN3242" s="42"/>
      <c r="AO3242" s="42"/>
      <c r="AP3242" s="42"/>
      <c r="AQ3242" s="42"/>
      <c r="AR3242" s="42"/>
      <c r="AS3242" s="42"/>
      <c r="AT3242" s="42"/>
      <c r="AU3242" s="41"/>
      <c r="AV3242" s="42"/>
      <c r="AZ3242" s="43"/>
      <c r="BA3242" s="43"/>
      <c r="BB3242" s="43"/>
      <c r="BC3242" s="43"/>
      <c r="BD3242" s="43"/>
    </row>
    <row r="3243" spans="2:56" s="15" customFormat="1" ht="15.75">
      <c r="B3243" s="45"/>
      <c r="C3243" s="45"/>
      <c r="D3243" s="46"/>
      <c r="E3243" s="46"/>
      <c r="K3243" s="47"/>
      <c r="AH3243" s="42"/>
      <c r="AI3243" s="42"/>
      <c r="AJ3243" s="42"/>
      <c r="AK3243" s="42"/>
      <c r="AL3243" s="42"/>
      <c r="AM3243" s="42"/>
      <c r="AN3243" s="42"/>
      <c r="AO3243" s="42"/>
      <c r="AP3243" s="42"/>
      <c r="AQ3243" s="42"/>
      <c r="AR3243" s="42"/>
      <c r="AS3243" s="42"/>
      <c r="AT3243" s="42"/>
      <c r="AU3243" s="41"/>
      <c r="AV3243" s="42"/>
      <c r="AZ3243" s="43"/>
      <c r="BA3243" s="43"/>
      <c r="BB3243" s="43"/>
      <c r="BC3243" s="43"/>
      <c r="BD3243" s="43"/>
    </row>
    <row r="3244" spans="2:56" s="15" customFormat="1" ht="15.75">
      <c r="B3244" s="45"/>
      <c r="C3244" s="45"/>
      <c r="D3244" s="46"/>
      <c r="E3244" s="46"/>
      <c r="K3244" s="47"/>
      <c r="AH3244" s="42"/>
      <c r="AI3244" s="42"/>
      <c r="AJ3244" s="42"/>
      <c r="AK3244" s="42"/>
      <c r="AL3244" s="42"/>
      <c r="AM3244" s="42"/>
      <c r="AN3244" s="42"/>
      <c r="AO3244" s="42"/>
      <c r="AP3244" s="42"/>
      <c r="AQ3244" s="42"/>
      <c r="AR3244" s="42"/>
      <c r="AS3244" s="42"/>
      <c r="AT3244" s="42"/>
      <c r="AU3244" s="41"/>
      <c r="AV3244" s="42"/>
      <c r="AZ3244" s="43"/>
      <c r="BA3244" s="43"/>
      <c r="BB3244" s="43"/>
      <c r="BC3244" s="43"/>
      <c r="BD3244" s="43"/>
    </row>
    <row r="3245" spans="2:56" s="15" customFormat="1" ht="15.75">
      <c r="B3245" s="45"/>
      <c r="C3245" s="45"/>
      <c r="D3245" s="46"/>
      <c r="E3245" s="46"/>
      <c r="K3245" s="47"/>
      <c r="AH3245" s="42"/>
      <c r="AI3245" s="42"/>
      <c r="AJ3245" s="42"/>
      <c r="AK3245" s="42"/>
      <c r="AL3245" s="42"/>
      <c r="AM3245" s="42"/>
      <c r="AN3245" s="42"/>
      <c r="AO3245" s="42"/>
      <c r="AP3245" s="42"/>
      <c r="AQ3245" s="42"/>
      <c r="AR3245" s="42"/>
      <c r="AS3245" s="42"/>
      <c r="AT3245" s="42"/>
      <c r="AU3245" s="41"/>
      <c r="AV3245" s="42"/>
      <c r="AZ3245" s="43"/>
      <c r="BA3245" s="43"/>
      <c r="BB3245" s="43"/>
      <c r="BC3245" s="43"/>
      <c r="BD3245" s="43"/>
    </row>
    <row r="3246" spans="2:56" s="15" customFormat="1" ht="15.75">
      <c r="B3246" s="45"/>
      <c r="C3246" s="45"/>
      <c r="D3246" s="46"/>
      <c r="E3246" s="46"/>
      <c r="K3246" s="47"/>
      <c r="AH3246" s="42"/>
      <c r="AI3246" s="42"/>
      <c r="AJ3246" s="42"/>
      <c r="AK3246" s="42"/>
      <c r="AL3246" s="42"/>
      <c r="AM3246" s="42"/>
      <c r="AN3246" s="42"/>
      <c r="AO3246" s="42"/>
      <c r="AP3246" s="42"/>
      <c r="AQ3246" s="42"/>
      <c r="AR3246" s="42"/>
      <c r="AS3246" s="42"/>
      <c r="AT3246" s="42"/>
      <c r="AU3246" s="41"/>
      <c r="AV3246" s="42"/>
      <c r="AZ3246" s="43"/>
      <c r="BA3246" s="43"/>
      <c r="BB3246" s="43"/>
      <c r="BC3246" s="43"/>
      <c r="BD3246" s="43"/>
    </row>
    <row r="3247" spans="2:56" s="15" customFormat="1" ht="15.75">
      <c r="B3247" s="45"/>
      <c r="C3247" s="45"/>
      <c r="D3247" s="46"/>
      <c r="E3247" s="46"/>
      <c r="K3247" s="47"/>
      <c r="AH3247" s="42"/>
      <c r="AI3247" s="42"/>
      <c r="AJ3247" s="42"/>
      <c r="AK3247" s="42"/>
      <c r="AL3247" s="42"/>
      <c r="AM3247" s="42"/>
      <c r="AN3247" s="42"/>
      <c r="AO3247" s="42"/>
      <c r="AP3247" s="42"/>
      <c r="AQ3247" s="42"/>
      <c r="AR3247" s="42"/>
      <c r="AS3247" s="42"/>
      <c r="AT3247" s="42"/>
      <c r="AU3247" s="41"/>
      <c r="AV3247" s="42"/>
      <c r="AZ3247" s="43"/>
      <c r="BA3247" s="43"/>
      <c r="BB3247" s="43"/>
      <c r="BC3247" s="43"/>
      <c r="BD3247" s="43"/>
    </row>
    <row r="3248" spans="2:56" s="15" customFormat="1" ht="15.75">
      <c r="B3248" s="45"/>
      <c r="C3248" s="45"/>
      <c r="D3248" s="46"/>
      <c r="E3248" s="46"/>
      <c r="K3248" s="47"/>
      <c r="AH3248" s="42"/>
      <c r="AI3248" s="42"/>
      <c r="AJ3248" s="42"/>
      <c r="AK3248" s="42"/>
      <c r="AL3248" s="42"/>
      <c r="AM3248" s="42"/>
      <c r="AN3248" s="42"/>
      <c r="AO3248" s="42"/>
      <c r="AP3248" s="42"/>
      <c r="AQ3248" s="42"/>
      <c r="AR3248" s="42"/>
      <c r="AS3248" s="42"/>
      <c r="AT3248" s="42"/>
      <c r="AU3248" s="41"/>
      <c r="AV3248" s="42"/>
      <c r="AZ3248" s="43"/>
      <c r="BA3248" s="43"/>
      <c r="BB3248" s="43"/>
      <c r="BC3248" s="43"/>
      <c r="BD3248" s="43"/>
    </row>
    <row r="3249" spans="2:56" s="15" customFormat="1" ht="15.75">
      <c r="B3249" s="45"/>
      <c r="C3249" s="45"/>
      <c r="D3249" s="46"/>
      <c r="E3249" s="46"/>
      <c r="K3249" s="47"/>
      <c r="AH3249" s="42"/>
      <c r="AI3249" s="42"/>
      <c r="AJ3249" s="42"/>
      <c r="AK3249" s="42"/>
      <c r="AL3249" s="42"/>
      <c r="AM3249" s="42"/>
      <c r="AN3249" s="42"/>
      <c r="AO3249" s="42"/>
      <c r="AP3249" s="42"/>
      <c r="AQ3249" s="42"/>
      <c r="AR3249" s="42"/>
      <c r="AS3249" s="42"/>
      <c r="AT3249" s="42"/>
      <c r="AU3249" s="41"/>
      <c r="AV3249" s="42"/>
      <c r="AZ3249" s="43"/>
      <c r="BA3249" s="43"/>
      <c r="BB3249" s="43"/>
      <c r="BC3249" s="43"/>
      <c r="BD3249" s="43"/>
    </row>
    <row r="3250" spans="2:56" s="15" customFormat="1" ht="15.75">
      <c r="B3250" s="45"/>
      <c r="C3250" s="45"/>
      <c r="D3250" s="46"/>
      <c r="E3250" s="46"/>
      <c r="K3250" s="47"/>
      <c r="AH3250" s="42"/>
      <c r="AI3250" s="42"/>
      <c r="AJ3250" s="42"/>
      <c r="AK3250" s="42"/>
      <c r="AL3250" s="42"/>
      <c r="AM3250" s="42"/>
      <c r="AN3250" s="42"/>
      <c r="AO3250" s="42"/>
      <c r="AP3250" s="42"/>
      <c r="AQ3250" s="42"/>
      <c r="AR3250" s="42"/>
      <c r="AS3250" s="42"/>
      <c r="AT3250" s="42"/>
      <c r="AU3250" s="41"/>
      <c r="AV3250" s="42"/>
      <c r="AZ3250" s="43"/>
      <c r="BA3250" s="43"/>
      <c r="BB3250" s="43"/>
      <c r="BC3250" s="43"/>
      <c r="BD3250" s="43"/>
    </row>
    <row r="3251" spans="2:56" s="15" customFormat="1" ht="15.75">
      <c r="B3251" s="45"/>
      <c r="C3251" s="45"/>
      <c r="D3251" s="46"/>
      <c r="E3251" s="46"/>
      <c r="K3251" s="47"/>
      <c r="AH3251" s="42"/>
      <c r="AI3251" s="42"/>
      <c r="AJ3251" s="42"/>
      <c r="AK3251" s="42"/>
      <c r="AL3251" s="42"/>
      <c r="AM3251" s="42"/>
      <c r="AN3251" s="42"/>
      <c r="AO3251" s="42"/>
      <c r="AP3251" s="42"/>
      <c r="AQ3251" s="42"/>
      <c r="AR3251" s="42"/>
      <c r="AS3251" s="42"/>
      <c r="AT3251" s="42"/>
      <c r="AU3251" s="41"/>
      <c r="AV3251" s="42"/>
      <c r="AZ3251" s="43"/>
      <c r="BA3251" s="43"/>
      <c r="BB3251" s="43"/>
      <c r="BC3251" s="43"/>
      <c r="BD3251" s="43"/>
    </row>
    <row r="3252" spans="2:56" s="15" customFormat="1" ht="15.75">
      <c r="B3252" s="45"/>
      <c r="C3252" s="45"/>
      <c r="D3252" s="46"/>
      <c r="E3252" s="46"/>
      <c r="K3252" s="47"/>
      <c r="AH3252" s="42"/>
      <c r="AI3252" s="42"/>
      <c r="AJ3252" s="42"/>
      <c r="AK3252" s="42"/>
      <c r="AL3252" s="42"/>
      <c r="AM3252" s="42"/>
      <c r="AN3252" s="42"/>
      <c r="AO3252" s="42"/>
      <c r="AP3252" s="42"/>
      <c r="AQ3252" s="42"/>
      <c r="AR3252" s="42"/>
      <c r="AS3252" s="42"/>
      <c r="AT3252" s="42"/>
      <c r="AU3252" s="41"/>
      <c r="AV3252" s="42"/>
      <c r="AZ3252" s="43"/>
      <c r="BA3252" s="43"/>
      <c r="BB3252" s="43"/>
      <c r="BC3252" s="43"/>
      <c r="BD3252" s="43"/>
    </row>
    <row r="3253" spans="2:56" s="15" customFormat="1" ht="15.75">
      <c r="B3253" s="45"/>
      <c r="C3253" s="45"/>
      <c r="D3253" s="46"/>
      <c r="E3253" s="46"/>
      <c r="K3253" s="47"/>
      <c r="AH3253" s="42"/>
      <c r="AI3253" s="42"/>
      <c r="AJ3253" s="42"/>
      <c r="AK3253" s="42"/>
      <c r="AL3253" s="42"/>
      <c r="AM3253" s="42"/>
      <c r="AN3253" s="42"/>
      <c r="AO3253" s="42"/>
      <c r="AP3253" s="42"/>
      <c r="AQ3253" s="42"/>
      <c r="AR3253" s="42"/>
      <c r="AS3253" s="42"/>
      <c r="AT3253" s="42"/>
      <c r="AU3253" s="41"/>
      <c r="AV3253" s="42"/>
      <c r="AZ3253" s="43"/>
      <c r="BA3253" s="43"/>
      <c r="BB3253" s="43"/>
      <c r="BC3253" s="43"/>
      <c r="BD3253" s="43"/>
    </row>
    <row r="3254" spans="2:56" s="15" customFormat="1" ht="15.75">
      <c r="B3254" s="45"/>
      <c r="C3254" s="45"/>
      <c r="D3254" s="46"/>
      <c r="E3254" s="46"/>
      <c r="K3254" s="47"/>
      <c r="AH3254" s="42"/>
      <c r="AI3254" s="42"/>
      <c r="AJ3254" s="42"/>
      <c r="AK3254" s="42"/>
      <c r="AL3254" s="42"/>
      <c r="AM3254" s="42"/>
      <c r="AN3254" s="42"/>
      <c r="AO3254" s="42"/>
      <c r="AP3254" s="42"/>
      <c r="AQ3254" s="42"/>
      <c r="AR3254" s="42"/>
      <c r="AS3254" s="42"/>
      <c r="AT3254" s="42"/>
      <c r="AU3254" s="41"/>
      <c r="AV3254" s="42"/>
      <c r="AZ3254" s="43"/>
      <c r="BA3254" s="43"/>
      <c r="BB3254" s="43"/>
      <c r="BC3254" s="43"/>
      <c r="BD3254" s="43"/>
    </row>
    <row r="3255" spans="2:56" s="15" customFormat="1" ht="15.75">
      <c r="B3255" s="45"/>
      <c r="C3255" s="45"/>
      <c r="D3255" s="46"/>
      <c r="E3255" s="46"/>
      <c r="K3255" s="47"/>
      <c r="AH3255" s="42"/>
      <c r="AI3255" s="42"/>
      <c r="AJ3255" s="42"/>
      <c r="AK3255" s="42"/>
      <c r="AL3255" s="42"/>
      <c r="AM3255" s="42"/>
      <c r="AN3255" s="42"/>
      <c r="AO3255" s="42"/>
      <c r="AP3255" s="42"/>
      <c r="AQ3255" s="42"/>
      <c r="AR3255" s="42"/>
      <c r="AS3255" s="42"/>
      <c r="AT3255" s="42"/>
      <c r="AU3255" s="41"/>
      <c r="AV3255" s="42"/>
      <c r="AZ3255" s="43"/>
      <c r="BA3255" s="43"/>
      <c r="BB3255" s="43"/>
      <c r="BC3255" s="43"/>
      <c r="BD3255" s="43"/>
    </row>
    <row r="3256" spans="2:56" s="15" customFormat="1" ht="15.75">
      <c r="B3256" s="45"/>
      <c r="C3256" s="45"/>
      <c r="D3256" s="46"/>
      <c r="E3256" s="46"/>
      <c r="K3256" s="47"/>
      <c r="AH3256" s="42"/>
      <c r="AI3256" s="42"/>
      <c r="AJ3256" s="42"/>
      <c r="AK3256" s="42"/>
      <c r="AL3256" s="42"/>
      <c r="AM3256" s="42"/>
      <c r="AN3256" s="42"/>
      <c r="AO3256" s="42"/>
      <c r="AP3256" s="42"/>
      <c r="AQ3256" s="42"/>
      <c r="AR3256" s="42"/>
      <c r="AS3256" s="42"/>
      <c r="AT3256" s="42"/>
      <c r="AU3256" s="41"/>
      <c r="AV3256" s="42"/>
      <c r="AZ3256" s="43"/>
      <c r="BA3256" s="43"/>
      <c r="BB3256" s="43"/>
      <c r="BC3256" s="43"/>
      <c r="BD3256" s="43"/>
    </row>
    <row r="3257" spans="2:56" s="15" customFormat="1" ht="15.75">
      <c r="B3257" s="45"/>
      <c r="C3257" s="45"/>
      <c r="D3257" s="46"/>
      <c r="E3257" s="46"/>
      <c r="K3257" s="47"/>
      <c r="AH3257" s="42"/>
      <c r="AI3257" s="42"/>
      <c r="AJ3257" s="42"/>
      <c r="AK3257" s="42"/>
      <c r="AL3257" s="42"/>
      <c r="AM3257" s="42"/>
      <c r="AN3257" s="42"/>
      <c r="AO3257" s="42"/>
      <c r="AP3257" s="42"/>
      <c r="AQ3257" s="42"/>
      <c r="AR3257" s="42"/>
      <c r="AS3257" s="42"/>
      <c r="AT3257" s="42"/>
      <c r="AU3257" s="41"/>
      <c r="AV3257" s="42"/>
      <c r="AZ3257" s="43"/>
      <c r="BA3257" s="43"/>
      <c r="BB3257" s="43"/>
      <c r="BC3257" s="43"/>
      <c r="BD3257" s="43"/>
    </row>
    <row r="3258" spans="2:56" s="15" customFormat="1" ht="15.75">
      <c r="B3258" s="45"/>
      <c r="C3258" s="45"/>
      <c r="D3258" s="46"/>
      <c r="E3258" s="46"/>
      <c r="K3258" s="47"/>
      <c r="AH3258" s="42"/>
      <c r="AI3258" s="42"/>
      <c r="AJ3258" s="42"/>
      <c r="AK3258" s="42"/>
      <c r="AL3258" s="42"/>
      <c r="AM3258" s="42"/>
      <c r="AN3258" s="42"/>
      <c r="AO3258" s="42"/>
      <c r="AP3258" s="42"/>
      <c r="AQ3258" s="42"/>
      <c r="AR3258" s="42"/>
      <c r="AS3258" s="42"/>
      <c r="AT3258" s="42"/>
      <c r="AU3258" s="41"/>
      <c r="AV3258" s="42"/>
      <c r="AZ3258" s="43"/>
      <c r="BA3258" s="43"/>
      <c r="BB3258" s="43"/>
      <c r="BC3258" s="43"/>
      <c r="BD3258" s="43"/>
    </row>
    <row r="3259" spans="2:56" s="15" customFormat="1" ht="15.75">
      <c r="B3259" s="45"/>
      <c r="C3259" s="45"/>
      <c r="D3259" s="46"/>
      <c r="E3259" s="46"/>
      <c r="K3259" s="47"/>
      <c r="AH3259" s="42"/>
      <c r="AI3259" s="42"/>
      <c r="AJ3259" s="42"/>
      <c r="AK3259" s="42"/>
      <c r="AL3259" s="42"/>
      <c r="AM3259" s="42"/>
      <c r="AN3259" s="42"/>
      <c r="AO3259" s="42"/>
      <c r="AP3259" s="42"/>
      <c r="AQ3259" s="42"/>
      <c r="AR3259" s="42"/>
      <c r="AS3259" s="42"/>
      <c r="AT3259" s="42"/>
      <c r="AU3259" s="41"/>
      <c r="AV3259" s="42"/>
      <c r="AZ3259" s="43"/>
      <c r="BA3259" s="43"/>
      <c r="BB3259" s="43"/>
      <c r="BC3259" s="43"/>
      <c r="BD3259" s="43"/>
    </row>
    <row r="3260" spans="2:56" s="15" customFormat="1" ht="15.75">
      <c r="B3260" s="45"/>
      <c r="C3260" s="45"/>
      <c r="D3260" s="46"/>
      <c r="E3260" s="46"/>
      <c r="K3260" s="47"/>
      <c r="AH3260" s="42"/>
      <c r="AI3260" s="42"/>
      <c r="AJ3260" s="42"/>
      <c r="AK3260" s="42"/>
      <c r="AL3260" s="42"/>
      <c r="AM3260" s="42"/>
      <c r="AN3260" s="42"/>
      <c r="AO3260" s="42"/>
      <c r="AP3260" s="42"/>
      <c r="AQ3260" s="42"/>
      <c r="AR3260" s="42"/>
      <c r="AS3260" s="42"/>
      <c r="AT3260" s="42"/>
      <c r="AU3260" s="41"/>
      <c r="AV3260" s="42"/>
      <c r="AZ3260" s="43"/>
      <c r="BA3260" s="43"/>
      <c r="BB3260" s="43"/>
      <c r="BC3260" s="43"/>
      <c r="BD3260" s="43"/>
    </row>
    <row r="3261" spans="2:56" s="15" customFormat="1" ht="15.75">
      <c r="B3261" s="45"/>
      <c r="C3261" s="45"/>
      <c r="D3261" s="46"/>
      <c r="E3261" s="46"/>
      <c r="K3261" s="47"/>
      <c r="AH3261" s="42"/>
      <c r="AI3261" s="42"/>
      <c r="AJ3261" s="42"/>
      <c r="AK3261" s="42"/>
      <c r="AL3261" s="42"/>
      <c r="AM3261" s="42"/>
      <c r="AN3261" s="42"/>
      <c r="AO3261" s="42"/>
      <c r="AP3261" s="42"/>
      <c r="AQ3261" s="42"/>
      <c r="AR3261" s="42"/>
      <c r="AS3261" s="42"/>
      <c r="AT3261" s="42"/>
      <c r="AU3261" s="41"/>
      <c r="AV3261" s="42"/>
      <c r="AZ3261" s="43"/>
      <c r="BA3261" s="43"/>
      <c r="BB3261" s="43"/>
      <c r="BC3261" s="43"/>
      <c r="BD3261" s="43"/>
    </row>
    <row r="3262" spans="2:56" s="15" customFormat="1" ht="15.75">
      <c r="B3262" s="45"/>
      <c r="C3262" s="45"/>
      <c r="D3262" s="46"/>
      <c r="E3262" s="46"/>
      <c r="K3262" s="47"/>
      <c r="AH3262" s="42"/>
      <c r="AI3262" s="42"/>
      <c r="AJ3262" s="42"/>
      <c r="AK3262" s="42"/>
      <c r="AL3262" s="42"/>
      <c r="AM3262" s="42"/>
      <c r="AN3262" s="42"/>
      <c r="AO3262" s="42"/>
      <c r="AP3262" s="42"/>
      <c r="AQ3262" s="42"/>
      <c r="AR3262" s="42"/>
      <c r="AS3262" s="42"/>
      <c r="AT3262" s="42"/>
      <c r="AU3262" s="41"/>
      <c r="AV3262" s="42"/>
      <c r="AZ3262" s="43"/>
      <c r="BA3262" s="43"/>
      <c r="BB3262" s="43"/>
      <c r="BC3262" s="43"/>
      <c r="BD3262" s="43"/>
    </row>
    <row r="3263" spans="2:56" s="15" customFormat="1" ht="15.75">
      <c r="B3263" s="45"/>
      <c r="C3263" s="45"/>
      <c r="D3263" s="46"/>
      <c r="E3263" s="46"/>
      <c r="K3263" s="47"/>
      <c r="AH3263" s="42"/>
      <c r="AI3263" s="42"/>
      <c r="AJ3263" s="42"/>
      <c r="AK3263" s="42"/>
      <c r="AL3263" s="42"/>
      <c r="AM3263" s="42"/>
      <c r="AN3263" s="42"/>
      <c r="AO3263" s="42"/>
      <c r="AP3263" s="42"/>
      <c r="AQ3263" s="42"/>
      <c r="AR3263" s="42"/>
      <c r="AS3263" s="42"/>
      <c r="AT3263" s="42"/>
      <c r="AU3263" s="41"/>
      <c r="AV3263" s="42"/>
      <c r="AZ3263" s="43"/>
      <c r="BA3263" s="43"/>
      <c r="BB3263" s="43"/>
      <c r="BC3263" s="43"/>
      <c r="BD3263" s="43"/>
    </row>
    <row r="3264" spans="2:56" s="15" customFormat="1" ht="15.75">
      <c r="B3264" s="45"/>
      <c r="C3264" s="45"/>
      <c r="D3264" s="46"/>
      <c r="E3264" s="46"/>
      <c r="K3264" s="47"/>
      <c r="AH3264" s="42"/>
      <c r="AI3264" s="42"/>
      <c r="AJ3264" s="42"/>
      <c r="AK3264" s="42"/>
      <c r="AL3264" s="42"/>
      <c r="AM3264" s="42"/>
      <c r="AN3264" s="42"/>
      <c r="AO3264" s="42"/>
      <c r="AP3264" s="42"/>
      <c r="AQ3264" s="42"/>
      <c r="AR3264" s="42"/>
      <c r="AS3264" s="42"/>
      <c r="AT3264" s="42"/>
      <c r="AU3264" s="41"/>
      <c r="AV3264" s="42"/>
      <c r="AZ3264" s="43"/>
      <c r="BA3264" s="43"/>
      <c r="BB3264" s="43"/>
      <c r="BC3264" s="43"/>
      <c r="BD3264" s="43"/>
    </row>
    <row r="3265" spans="2:56" s="15" customFormat="1" ht="15.75">
      <c r="B3265" s="45"/>
      <c r="C3265" s="45"/>
      <c r="D3265" s="46"/>
      <c r="E3265" s="46"/>
      <c r="K3265" s="47"/>
      <c r="AH3265" s="42"/>
      <c r="AI3265" s="42"/>
      <c r="AJ3265" s="42"/>
      <c r="AK3265" s="42"/>
      <c r="AL3265" s="42"/>
      <c r="AM3265" s="42"/>
      <c r="AN3265" s="42"/>
      <c r="AO3265" s="42"/>
      <c r="AP3265" s="42"/>
      <c r="AQ3265" s="42"/>
      <c r="AR3265" s="42"/>
      <c r="AS3265" s="42"/>
      <c r="AT3265" s="42"/>
      <c r="AU3265" s="41"/>
      <c r="AV3265" s="42"/>
      <c r="AZ3265" s="43"/>
      <c r="BA3265" s="43"/>
      <c r="BB3265" s="43"/>
      <c r="BC3265" s="43"/>
      <c r="BD3265" s="43"/>
    </row>
    <row r="3266" spans="2:56" s="15" customFormat="1" ht="15.75">
      <c r="B3266" s="45"/>
      <c r="C3266" s="45"/>
      <c r="D3266" s="46"/>
      <c r="E3266" s="46"/>
      <c r="K3266" s="47"/>
      <c r="AH3266" s="42"/>
      <c r="AI3266" s="42"/>
      <c r="AJ3266" s="42"/>
      <c r="AK3266" s="42"/>
      <c r="AL3266" s="42"/>
      <c r="AM3266" s="42"/>
      <c r="AN3266" s="42"/>
      <c r="AO3266" s="42"/>
      <c r="AP3266" s="42"/>
      <c r="AQ3266" s="42"/>
      <c r="AR3266" s="42"/>
      <c r="AS3266" s="42"/>
      <c r="AT3266" s="42"/>
      <c r="AU3266" s="41"/>
      <c r="AV3266" s="42"/>
      <c r="AZ3266" s="43"/>
      <c r="BA3266" s="43"/>
      <c r="BB3266" s="43"/>
      <c r="BC3266" s="43"/>
      <c r="BD3266" s="43"/>
    </row>
    <row r="3267" spans="2:56" s="15" customFormat="1" ht="15.75">
      <c r="B3267" s="45"/>
      <c r="C3267" s="45"/>
      <c r="D3267" s="46"/>
      <c r="E3267" s="46"/>
      <c r="K3267" s="47"/>
      <c r="AH3267" s="42"/>
      <c r="AI3267" s="42"/>
      <c r="AJ3267" s="42"/>
      <c r="AK3267" s="42"/>
      <c r="AL3267" s="42"/>
      <c r="AM3267" s="42"/>
      <c r="AN3267" s="42"/>
      <c r="AO3267" s="42"/>
      <c r="AP3267" s="42"/>
      <c r="AQ3267" s="42"/>
      <c r="AR3267" s="42"/>
      <c r="AS3267" s="42"/>
      <c r="AT3267" s="42"/>
      <c r="AU3267" s="41"/>
      <c r="AV3267" s="42"/>
      <c r="AZ3267" s="43"/>
      <c r="BA3267" s="43"/>
      <c r="BB3267" s="43"/>
      <c r="BC3267" s="43"/>
      <c r="BD3267" s="43"/>
    </row>
    <row r="3268" spans="2:56" s="15" customFormat="1" ht="15.75">
      <c r="B3268" s="45"/>
      <c r="C3268" s="45"/>
      <c r="D3268" s="46"/>
      <c r="E3268" s="46"/>
      <c r="K3268" s="47"/>
      <c r="AH3268" s="42"/>
      <c r="AI3268" s="42"/>
      <c r="AJ3268" s="42"/>
      <c r="AK3268" s="42"/>
      <c r="AL3268" s="42"/>
      <c r="AM3268" s="42"/>
      <c r="AN3268" s="42"/>
      <c r="AO3268" s="42"/>
      <c r="AP3268" s="42"/>
      <c r="AQ3268" s="42"/>
      <c r="AR3268" s="42"/>
      <c r="AS3268" s="42"/>
      <c r="AT3268" s="42"/>
      <c r="AU3268" s="41"/>
      <c r="AV3268" s="42"/>
      <c r="AZ3268" s="43"/>
      <c r="BA3268" s="43"/>
      <c r="BB3268" s="43"/>
      <c r="BC3268" s="43"/>
      <c r="BD3268" s="43"/>
    </row>
    <row r="3269" spans="2:56" s="15" customFormat="1" ht="15.75">
      <c r="B3269" s="45"/>
      <c r="C3269" s="45"/>
      <c r="D3269" s="46"/>
      <c r="E3269" s="46"/>
      <c r="K3269" s="47"/>
      <c r="AH3269" s="42"/>
      <c r="AI3269" s="42"/>
      <c r="AJ3269" s="42"/>
      <c r="AK3269" s="42"/>
      <c r="AL3269" s="42"/>
      <c r="AM3269" s="42"/>
      <c r="AN3269" s="42"/>
      <c r="AO3269" s="42"/>
      <c r="AP3269" s="42"/>
      <c r="AQ3269" s="42"/>
      <c r="AR3269" s="42"/>
      <c r="AS3269" s="42"/>
      <c r="AT3269" s="42"/>
      <c r="AU3269" s="41"/>
      <c r="AV3269" s="42"/>
      <c r="AZ3269" s="43"/>
      <c r="BA3269" s="43"/>
      <c r="BB3269" s="43"/>
      <c r="BC3269" s="43"/>
      <c r="BD3269" s="43"/>
    </row>
    <row r="3270" spans="2:56" s="15" customFormat="1" ht="15.75">
      <c r="B3270" s="45"/>
      <c r="C3270" s="45"/>
      <c r="D3270" s="46"/>
      <c r="E3270" s="46"/>
      <c r="K3270" s="47"/>
      <c r="AH3270" s="42"/>
      <c r="AI3270" s="42"/>
      <c r="AJ3270" s="42"/>
      <c r="AK3270" s="42"/>
      <c r="AL3270" s="42"/>
      <c r="AM3270" s="42"/>
      <c r="AN3270" s="42"/>
      <c r="AO3270" s="42"/>
      <c r="AP3270" s="42"/>
      <c r="AQ3270" s="42"/>
      <c r="AR3270" s="42"/>
      <c r="AS3270" s="42"/>
      <c r="AT3270" s="42"/>
      <c r="AU3270" s="41"/>
      <c r="AV3270" s="42"/>
      <c r="AZ3270" s="43"/>
      <c r="BA3270" s="43"/>
      <c r="BB3270" s="43"/>
      <c r="BC3270" s="43"/>
      <c r="BD3270" s="43"/>
    </row>
    <row r="3271" spans="2:56" s="15" customFormat="1" ht="15.75">
      <c r="B3271" s="45"/>
      <c r="C3271" s="45"/>
      <c r="D3271" s="46"/>
      <c r="E3271" s="46"/>
      <c r="K3271" s="47"/>
      <c r="AH3271" s="42"/>
      <c r="AI3271" s="42"/>
      <c r="AJ3271" s="42"/>
      <c r="AK3271" s="42"/>
      <c r="AL3271" s="42"/>
      <c r="AM3271" s="42"/>
      <c r="AN3271" s="42"/>
      <c r="AO3271" s="42"/>
      <c r="AP3271" s="42"/>
      <c r="AQ3271" s="42"/>
      <c r="AR3271" s="42"/>
      <c r="AS3271" s="42"/>
      <c r="AT3271" s="42"/>
      <c r="AU3271" s="41"/>
      <c r="AV3271" s="42"/>
      <c r="AZ3271" s="43"/>
      <c r="BA3271" s="43"/>
      <c r="BB3271" s="43"/>
      <c r="BC3271" s="43"/>
      <c r="BD3271" s="43"/>
    </row>
    <row r="3272" spans="2:56" s="15" customFormat="1" ht="15.75">
      <c r="B3272" s="45"/>
      <c r="C3272" s="45"/>
      <c r="D3272" s="46"/>
      <c r="E3272" s="46"/>
      <c r="K3272" s="47"/>
      <c r="AH3272" s="42"/>
      <c r="AI3272" s="42"/>
      <c r="AJ3272" s="42"/>
      <c r="AK3272" s="42"/>
      <c r="AL3272" s="42"/>
      <c r="AM3272" s="42"/>
      <c r="AN3272" s="42"/>
      <c r="AO3272" s="42"/>
      <c r="AP3272" s="42"/>
      <c r="AQ3272" s="42"/>
      <c r="AR3272" s="42"/>
      <c r="AS3272" s="42"/>
      <c r="AT3272" s="42"/>
      <c r="AU3272" s="41"/>
      <c r="AV3272" s="42"/>
      <c r="AZ3272" s="43"/>
      <c r="BA3272" s="43"/>
      <c r="BB3272" s="43"/>
      <c r="BC3272" s="43"/>
      <c r="BD3272" s="43"/>
    </row>
    <row r="3273" spans="2:56" s="15" customFormat="1" ht="15.75">
      <c r="B3273" s="45"/>
      <c r="C3273" s="45"/>
      <c r="D3273" s="46"/>
      <c r="E3273" s="46"/>
      <c r="K3273" s="47"/>
      <c r="AH3273" s="42"/>
      <c r="AI3273" s="42"/>
      <c r="AJ3273" s="42"/>
      <c r="AK3273" s="42"/>
      <c r="AL3273" s="42"/>
      <c r="AM3273" s="42"/>
      <c r="AN3273" s="42"/>
      <c r="AO3273" s="42"/>
      <c r="AP3273" s="42"/>
      <c r="AQ3273" s="42"/>
      <c r="AR3273" s="42"/>
      <c r="AS3273" s="42"/>
      <c r="AT3273" s="42"/>
      <c r="AU3273" s="41"/>
      <c r="AV3273" s="42"/>
      <c r="AZ3273" s="43"/>
      <c r="BA3273" s="43"/>
      <c r="BB3273" s="43"/>
      <c r="BC3273" s="43"/>
      <c r="BD3273" s="43"/>
    </row>
    <row r="3274" spans="2:56" s="15" customFormat="1" ht="15.75">
      <c r="B3274" s="45"/>
      <c r="C3274" s="45"/>
      <c r="D3274" s="46"/>
      <c r="E3274" s="46"/>
      <c r="K3274" s="47"/>
      <c r="AH3274" s="42"/>
      <c r="AI3274" s="42"/>
      <c r="AJ3274" s="42"/>
      <c r="AK3274" s="42"/>
      <c r="AL3274" s="42"/>
      <c r="AM3274" s="42"/>
      <c r="AN3274" s="42"/>
      <c r="AO3274" s="42"/>
      <c r="AP3274" s="42"/>
      <c r="AQ3274" s="42"/>
      <c r="AR3274" s="42"/>
      <c r="AS3274" s="42"/>
      <c r="AT3274" s="42"/>
      <c r="AU3274" s="41"/>
      <c r="AV3274" s="42"/>
      <c r="AZ3274" s="43"/>
      <c r="BA3274" s="43"/>
      <c r="BB3274" s="43"/>
      <c r="BC3274" s="43"/>
      <c r="BD3274" s="43"/>
    </row>
    <row r="3275" spans="2:56" s="15" customFormat="1" ht="15.75">
      <c r="B3275" s="45"/>
      <c r="C3275" s="45"/>
      <c r="D3275" s="46"/>
      <c r="E3275" s="46"/>
      <c r="K3275" s="47"/>
      <c r="AH3275" s="42"/>
      <c r="AI3275" s="42"/>
      <c r="AJ3275" s="42"/>
      <c r="AK3275" s="42"/>
      <c r="AL3275" s="42"/>
      <c r="AM3275" s="42"/>
      <c r="AN3275" s="42"/>
      <c r="AO3275" s="42"/>
      <c r="AP3275" s="42"/>
      <c r="AQ3275" s="42"/>
      <c r="AR3275" s="42"/>
      <c r="AS3275" s="42"/>
      <c r="AT3275" s="42"/>
      <c r="AU3275" s="41"/>
      <c r="AV3275" s="42"/>
      <c r="AZ3275" s="43"/>
      <c r="BA3275" s="43"/>
      <c r="BB3275" s="43"/>
      <c r="BC3275" s="43"/>
      <c r="BD3275" s="43"/>
    </row>
    <row r="3276" spans="2:56" s="15" customFormat="1" ht="15.75">
      <c r="B3276" s="45"/>
      <c r="C3276" s="45"/>
      <c r="D3276" s="46"/>
      <c r="E3276" s="46"/>
      <c r="K3276" s="47"/>
      <c r="AH3276" s="42"/>
      <c r="AI3276" s="42"/>
      <c r="AJ3276" s="42"/>
      <c r="AK3276" s="42"/>
      <c r="AL3276" s="42"/>
      <c r="AM3276" s="42"/>
      <c r="AN3276" s="42"/>
      <c r="AO3276" s="42"/>
      <c r="AP3276" s="42"/>
      <c r="AQ3276" s="42"/>
      <c r="AR3276" s="42"/>
      <c r="AS3276" s="42"/>
      <c r="AT3276" s="42"/>
      <c r="AU3276" s="41"/>
      <c r="AV3276" s="42"/>
      <c r="AZ3276" s="43"/>
      <c r="BA3276" s="43"/>
      <c r="BB3276" s="43"/>
      <c r="BC3276" s="43"/>
      <c r="BD3276" s="43"/>
    </row>
    <row r="3277" spans="2:56" s="15" customFormat="1" ht="15.75">
      <c r="B3277" s="45"/>
      <c r="C3277" s="45"/>
      <c r="D3277" s="46"/>
      <c r="E3277" s="46"/>
      <c r="K3277" s="47"/>
      <c r="AH3277" s="42"/>
      <c r="AI3277" s="42"/>
      <c r="AJ3277" s="42"/>
      <c r="AK3277" s="42"/>
      <c r="AL3277" s="42"/>
      <c r="AM3277" s="42"/>
      <c r="AN3277" s="42"/>
      <c r="AO3277" s="42"/>
      <c r="AP3277" s="42"/>
      <c r="AQ3277" s="42"/>
      <c r="AR3277" s="42"/>
      <c r="AS3277" s="42"/>
      <c r="AT3277" s="42"/>
      <c r="AU3277" s="41"/>
      <c r="AV3277" s="42"/>
      <c r="AZ3277" s="43"/>
      <c r="BA3277" s="43"/>
      <c r="BB3277" s="43"/>
      <c r="BC3277" s="43"/>
      <c r="BD3277" s="43"/>
    </row>
    <row r="3278" spans="2:56" s="15" customFormat="1" ht="15.75">
      <c r="B3278" s="45"/>
      <c r="C3278" s="45"/>
      <c r="D3278" s="46"/>
      <c r="E3278" s="46"/>
      <c r="K3278" s="47"/>
      <c r="AH3278" s="42"/>
      <c r="AI3278" s="42"/>
      <c r="AJ3278" s="42"/>
      <c r="AK3278" s="42"/>
      <c r="AL3278" s="42"/>
      <c r="AM3278" s="42"/>
      <c r="AN3278" s="42"/>
      <c r="AO3278" s="42"/>
      <c r="AP3278" s="42"/>
      <c r="AQ3278" s="42"/>
      <c r="AR3278" s="42"/>
      <c r="AS3278" s="42"/>
      <c r="AT3278" s="42"/>
      <c r="AU3278" s="41"/>
      <c r="AV3278" s="42"/>
      <c r="AZ3278" s="43"/>
      <c r="BA3278" s="43"/>
      <c r="BB3278" s="43"/>
      <c r="BC3278" s="43"/>
      <c r="BD3278" s="43"/>
    </row>
    <row r="3279" spans="2:56" s="15" customFormat="1" ht="15.75">
      <c r="B3279" s="45"/>
      <c r="C3279" s="45"/>
      <c r="D3279" s="46"/>
      <c r="E3279" s="46"/>
      <c r="K3279" s="47"/>
      <c r="AH3279" s="42"/>
      <c r="AI3279" s="42"/>
      <c r="AJ3279" s="42"/>
      <c r="AK3279" s="42"/>
      <c r="AL3279" s="42"/>
      <c r="AM3279" s="42"/>
      <c r="AN3279" s="42"/>
      <c r="AO3279" s="42"/>
      <c r="AP3279" s="42"/>
      <c r="AQ3279" s="42"/>
      <c r="AR3279" s="42"/>
      <c r="AS3279" s="42"/>
      <c r="AT3279" s="42"/>
      <c r="AU3279" s="41"/>
      <c r="AV3279" s="42"/>
      <c r="AZ3279" s="43"/>
      <c r="BA3279" s="43"/>
      <c r="BB3279" s="43"/>
      <c r="BC3279" s="43"/>
      <c r="BD3279" s="43"/>
    </row>
    <row r="3280" spans="2:56" s="15" customFormat="1" ht="15.75">
      <c r="B3280" s="45"/>
      <c r="C3280" s="45"/>
      <c r="D3280" s="46"/>
      <c r="E3280" s="46"/>
      <c r="K3280" s="47"/>
      <c r="AH3280" s="42"/>
      <c r="AI3280" s="42"/>
      <c r="AJ3280" s="42"/>
      <c r="AK3280" s="42"/>
      <c r="AL3280" s="42"/>
      <c r="AM3280" s="42"/>
      <c r="AN3280" s="42"/>
      <c r="AO3280" s="42"/>
      <c r="AP3280" s="42"/>
      <c r="AQ3280" s="42"/>
      <c r="AR3280" s="42"/>
      <c r="AS3280" s="42"/>
      <c r="AT3280" s="42"/>
      <c r="AU3280" s="41"/>
      <c r="AV3280" s="42"/>
      <c r="AZ3280" s="43"/>
      <c r="BA3280" s="43"/>
      <c r="BB3280" s="43"/>
      <c r="BC3280" s="43"/>
      <c r="BD3280" s="43"/>
    </row>
    <row r="3281" spans="2:56" s="15" customFormat="1" ht="15.75">
      <c r="B3281" s="45"/>
      <c r="C3281" s="45"/>
      <c r="D3281" s="46"/>
      <c r="E3281" s="46"/>
      <c r="K3281" s="47"/>
      <c r="AH3281" s="42"/>
      <c r="AI3281" s="42"/>
      <c r="AJ3281" s="42"/>
      <c r="AK3281" s="42"/>
      <c r="AL3281" s="42"/>
      <c r="AM3281" s="42"/>
      <c r="AN3281" s="42"/>
      <c r="AO3281" s="42"/>
      <c r="AP3281" s="42"/>
      <c r="AQ3281" s="42"/>
      <c r="AR3281" s="42"/>
      <c r="AS3281" s="42"/>
      <c r="AT3281" s="42"/>
      <c r="AU3281" s="41"/>
      <c r="AV3281" s="42"/>
      <c r="AZ3281" s="43"/>
      <c r="BA3281" s="43"/>
      <c r="BB3281" s="43"/>
      <c r="BC3281" s="43"/>
      <c r="BD3281" s="43"/>
    </row>
    <row r="3282" spans="2:56" s="15" customFormat="1" ht="15.75">
      <c r="B3282" s="45"/>
      <c r="C3282" s="45"/>
      <c r="D3282" s="46"/>
      <c r="E3282" s="46"/>
      <c r="K3282" s="47"/>
      <c r="AH3282" s="42"/>
      <c r="AI3282" s="42"/>
      <c r="AJ3282" s="42"/>
      <c r="AK3282" s="42"/>
      <c r="AL3282" s="42"/>
      <c r="AM3282" s="42"/>
      <c r="AN3282" s="42"/>
      <c r="AO3282" s="42"/>
      <c r="AP3282" s="42"/>
      <c r="AQ3282" s="42"/>
      <c r="AR3282" s="42"/>
      <c r="AS3282" s="42"/>
      <c r="AT3282" s="42"/>
      <c r="AU3282" s="41"/>
      <c r="AV3282" s="42"/>
      <c r="AZ3282" s="43"/>
      <c r="BA3282" s="43"/>
      <c r="BB3282" s="43"/>
      <c r="BC3282" s="43"/>
      <c r="BD3282" s="43"/>
    </row>
    <row r="3283" spans="2:56" s="15" customFormat="1" ht="15.75">
      <c r="B3283" s="45"/>
      <c r="C3283" s="45"/>
      <c r="D3283" s="46"/>
      <c r="E3283" s="46"/>
      <c r="K3283" s="47"/>
      <c r="AH3283" s="42"/>
      <c r="AI3283" s="42"/>
      <c r="AJ3283" s="42"/>
      <c r="AK3283" s="42"/>
      <c r="AL3283" s="42"/>
      <c r="AM3283" s="42"/>
      <c r="AN3283" s="42"/>
      <c r="AO3283" s="42"/>
      <c r="AP3283" s="42"/>
      <c r="AQ3283" s="42"/>
      <c r="AR3283" s="42"/>
      <c r="AS3283" s="42"/>
      <c r="AT3283" s="42"/>
      <c r="AU3283" s="41"/>
      <c r="AV3283" s="42"/>
      <c r="AZ3283" s="43"/>
      <c r="BA3283" s="43"/>
      <c r="BB3283" s="43"/>
      <c r="BC3283" s="43"/>
      <c r="BD3283" s="43"/>
    </row>
    <row r="3284" spans="2:56" s="15" customFormat="1" ht="15.75">
      <c r="B3284" s="45"/>
      <c r="C3284" s="45"/>
      <c r="D3284" s="46"/>
      <c r="E3284" s="46"/>
      <c r="K3284" s="47"/>
      <c r="AH3284" s="42"/>
      <c r="AI3284" s="42"/>
      <c r="AJ3284" s="42"/>
      <c r="AK3284" s="42"/>
      <c r="AL3284" s="42"/>
      <c r="AM3284" s="42"/>
      <c r="AN3284" s="42"/>
      <c r="AO3284" s="42"/>
      <c r="AP3284" s="42"/>
      <c r="AQ3284" s="42"/>
      <c r="AR3284" s="42"/>
      <c r="AS3284" s="42"/>
      <c r="AT3284" s="42"/>
      <c r="AU3284" s="41"/>
      <c r="AV3284" s="42"/>
      <c r="AZ3284" s="43"/>
      <c r="BA3284" s="43"/>
      <c r="BB3284" s="43"/>
      <c r="BC3284" s="43"/>
      <c r="BD3284" s="43"/>
    </row>
    <row r="3285" spans="2:56" s="15" customFormat="1" ht="15.75">
      <c r="B3285" s="45"/>
      <c r="C3285" s="45"/>
      <c r="D3285" s="46"/>
      <c r="E3285" s="46"/>
      <c r="K3285" s="47"/>
      <c r="AH3285" s="42"/>
      <c r="AI3285" s="42"/>
      <c r="AJ3285" s="42"/>
      <c r="AK3285" s="42"/>
      <c r="AL3285" s="42"/>
      <c r="AM3285" s="42"/>
      <c r="AN3285" s="42"/>
      <c r="AO3285" s="42"/>
      <c r="AP3285" s="42"/>
      <c r="AQ3285" s="42"/>
      <c r="AR3285" s="42"/>
      <c r="AS3285" s="42"/>
      <c r="AT3285" s="42"/>
      <c r="AU3285" s="41"/>
      <c r="AV3285" s="42"/>
      <c r="AZ3285" s="43"/>
      <c r="BA3285" s="43"/>
      <c r="BB3285" s="43"/>
      <c r="BC3285" s="43"/>
      <c r="BD3285" s="43"/>
    </row>
    <row r="3286" spans="2:56" s="15" customFormat="1" ht="15.75">
      <c r="B3286" s="45"/>
      <c r="C3286" s="45"/>
      <c r="D3286" s="46"/>
      <c r="E3286" s="46"/>
      <c r="K3286" s="47"/>
      <c r="AH3286" s="42"/>
      <c r="AI3286" s="42"/>
      <c r="AJ3286" s="42"/>
      <c r="AK3286" s="42"/>
      <c r="AL3286" s="42"/>
      <c r="AM3286" s="42"/>
      <c r="AN3286" s="42"/>
      <c r="AO3286" s="42"/>
      <c r="AP3286" s="42"/>
      <c r="AQ3286" s="42"/>
      <c r="AR3286" s="42"/>
      <c r="AS3286" s="42"/>
      <c r="AT3286" s="42"/>
      <c r="AU3286" s="41"/>
      <c r="AV3286" s="42"/>
      <c r="AZ3286" s="43"/>
      <c r="BA3286" s="43"/>
      <c r="BB3286" s="43"/>
      <c r="BC3286" s="43"/>
      <c r="BD3286" s="43"/>
    </row>
    <row r="3287" spans="2:56" s="15" customFormat="1" ht="15.75">
      <c r="B3287" s="45"/>
      <c r="C3287" s="45"/>
      <c r="D3287" s="46"/>
      <c r="E3287" s="46"/>
      <c r="K3287" s="47"/>
      <c r="AH3287" s="42"/>
      <c r="AI3287" s="42"/>
      <c r="AJ3287" s="42"/>
      <c r="AK3287" s="42"/>
      <c r="AL3287" s="42"/>
      <c r="AM3287" s="42"/>
      <c r="AN3287" s="42"/>
      <c r="AO3287" s="42"/>
      <c r="AP3287" s="42"/>
      <c r="AQ3287" s="42"/>
      <c r="AR3287" s="42"/>
      <c r="AS3287" s="42"/>
      <c r="AT3287" s="42"/>
      <c r="AU3287" s="41"/>
      <c r="AV3287" s="42"/>
      <c r="AZ3287" s="43"/>
      <c r="BA3287" s="43"/>
      <c r="BB3287" s="43"/>
      <c r="BC3287" s="43"/>
      <c r="BD3287" s="43"/>
    </row>
    <row r="3288" spans="2:56" s="15" customFormat="1" ht="15.75">
      <c r="B3288" s="45"/>
      <c r="C3288" s="45"/>
      <c r="D3288" s="46"/>
      <c r="E3288" s="46"/>
      <c r="K3288" s="47"/>
      <c r="AH3288" s="42"/>
      <c r="AI3288" s="42"/>
      <c r="AJ3288" s="42"/>
      <c r="AK3288" s="42"/>
      <c r="AL3288" s="42"/>
      <c r="AM3288" s="42"/>
      <c r="AN3288" s="42"/>
      <c r="AO3288" s="42"/>
      <c r="AP3288" s="42"/>
      <c r="AQ3288" s="42"/>
      <c r="AR3288" s="42"/>
      <c r="AS3288" s="42"/>
      <c r="AT3288" s="42"/>
      <c r="AU3288" s="41"/>
      <c r="AV3288" s="42"/>
      <c r="AZ3288" s="43"/>
      <c r="BA3288" s="43"/>
      <c r="BB3288" s="43"/>
      <c r="BC3288" s="43"/>
      <c r="BD3288" s="43"/>
    </row>
    <row r="3289" spans="2:56" s="15" customFormat="1" ht="15.75">
      <c r="B3289" s="45"/>
      <c r="C3289" s="45"/>
      <c r="D3289" s="46"/>
      <c r="E3289" s="46"/>
      <c r="K3289" s="47"/>
      <c r="AH3289" s="42"/>
      <c r="AI3289" s="42"/>
      <c r="AJ3289" s="42"/>
      <c r="AK3289" s="42"/>
      <c r="AL3289" s="42"/>
      <c r="AM3289" s="42"/>
      <c r="AN3289" s="42"/>
      <c r="AO3289" s="42"/>
      <c r="AP3289" s="42"/>
      <c r="AQ3289" s="42"/>
      <c r="AR3289" s="42"/>
      <c r="AS3289" s="42"/>
      <c r="AT3289" s="42"/>
      <c r="AU3289" s="41"/>
      <c r="AV3289" s="42"/>
      <c r="AZ3289" s="43"/>
      <c r="BA3289" s="43"/>
      <c r="BB3289" s="43"/>
      <c r="BC3289" s="43"/>
      <c r="BD3289" s="43"/>
    </row>
    <row r="3290" spans="2:56" s="15" customFormat="1" ht="15.75">
      <c r="B3290" s="45"/>
      <c r="C3290" s="45"/>
      <c r="D3290" s="46"/>
      <c r="E3290" s="46"/>
      <c r="K3290" s="47"/>
      <c r="AH3290" s="42"/>
      <c r="AI3290" s="42"/>
      <c r="AJ3290" s="42"/>
      <c r="AK3290" s="42"/>
      <c r="AL3290" s="42"/>
      <c r="AM3290" s="42"/>
      <c r="AN3290" s="42"/>
      <c r="AO3290" s="42"/>
      <c r="AP3290" s="42"/>
      <c r="AQ3290" s="42"/>
      <c r="AR3290" s="42"/>
      <c r="AS3290" s="42"/>
      <c r="AT3290" s="42"/>
      <c r="AU3290" s="41"/>
      <c r="AV3290" s="42"/>
      <c r="AZ3290" s="43"/>
      <c r="BA3290" s="43"/>
      <c r="BB3290" s="43"/>
      <c r="BC3290" s="43"/>
      <c r="BD3290" s="43"/>
    </row>
    <row r="3291" spans="2:56" s="15" customFormat="1" ht="15.75">
      <c r="B3291" s="45"/>
      <c r="C3291" s="45"/>
      <c r="D3291" s="46"/>
      <c r="E3291" s="46"/>
      <c r="K3291" s="47"/>
      <c r="AH3291" s="42"/>
      <c r="AI3291" s="42"/>
      <c r="AJ3291" s="42"/>
      <c r="AK3291" s="42"/>
      <c r="AL3291" s="42"/>
      <c r="AM3291" s="42"/>
      <c r="AN3291" s="42"/>
      <c r="AO3291" s="42"/>
      <c r="AP3291" s="42"/>
      <c r="AQ3291" s="42"/>
      <c r="AR3291" s="42"/>
      <c r="AS3291" s="42"/>
      <c r="AT3291" s="42"/>
      <c r="AU3291" s="41"/>
      <c r="AV3291" s="42"/>
      <c r="AZ3291" s="43"/>
      <c r="BA3291" s="43"/>
      <c r="BB3291" s="43"/>
      <c r="BC3291" s="43"/>
      <c r="BD3291" s="43"/>
    </row>
    <row r="3292" spans="2:56" s="15" customFormat="1" ht="15.75">
      <c r="B3292" s="45"/>
      <c r="C3292" s="45"/>
      <c r="D3292" s="46"/>
      <c r="E3292" s="46"/>
      <c r="K3292" s="47"/>
      <c r="AH3292" s="42"/>
      <c r="AI3292" s="42"/>
      <c r="AJ3292" s="42"/>
      <c r="AK3292" s="42"/>
      <c r="AL3292" s="42"/>
      <c r="AM3292" s="42"/>
      <c r="AN3292" s="42"/>
      <c r="AO3292" s="42"/>
      <c r="AP3292" s="42"/>
      <c r="AQ3292" s="42"/>
      <c r="AR3292" s="42"/>
      <c r="AS3292" s="42"/>
      <c r="AT3292" s="42"/>
      <c r="AU3292" s="41"/>
      <c r="AV3292" s="42"/>
      <c r="AZ3292" s="43"/>
      <c r="BA3292" s="43"/>
      <c r="BB3292" s="43"/>
      <c r="BC3292" s="43"/>
      <c r="BD3292" s="43"/>
    </row>
    <row r="3293" spans="2:56" s="15" customFormat="1" ht="15.75">
      <c r="B3293" s="45"/>
      <c r="C3293" s="45"/>
      <c r="D3293" s="46"/>
      <c r="E3293" s="46"/>
      <c r="K3293" s="47"/>
      <c r="AH3293" s="42"/>
      <c r="AI3293" s="42"/>
      <c r="AJ3293" s="42"/>
      <c r="AK3293" s="42"/>
      <c r="AL3293" s="42"/>
      <c r="AM3293" s="42"/>
      <c r="AN3293" s="42"/>
      <c r="AO3293" s="42"/>
      <c r="AP3293" s="42"/>
      <c r="AQ3293" s="42"/>
      <c r="AR3293" s="42"/>
      <c r="AS3293" s="42"/>
      <c r="AT3293" s="42"/>
      <c r="AU3293" s="41"/>
      <c r="AV3293" s="42"/>
      <c r="AZ3293" s="43"/>
      <c r="BA3293" s="43"/>
      <c r="BB3293" s="43"/>
      <c r="BC3293" s="43"/>
      <c r="BD3293" s="43"/>
    </row>
    <row r="3294" spans="2:56" s="15" customFormat="1" ht="15.75">
      <c r="B3294" s="45"/>
      <c r="C3294" s="45"/>
      <c r="D3294" s="46"/>
      <c r="E3294" s="46"/>
      <c r="K3294" s="47"/>
      <c r="AH3294" s="42"/>
      <c r="AI3294" s="42"/>
      <c r="AJ3294" s="42"/>
      <c r="AK3294" s="42"/>
      <c r="AL3294" s="42"/>
      <c r="AM3294" s="42"/>
      <c r="AN3294" s="42"/>
      <c r="AO3294" s="42"/>
      <c r="AP3294" s="42"/>
      <c r="AQ3294" s="42"/>
      <c r="AR3294" s="42"/>
      <c r="AS3294" s="42"/>
      <c r="AT3294" s="42"/>
      <c r="AU3294" s="41"/>
      <c r="AV3294" s="42"/>
      <c r="AZ3294" s="43"/>
      <c r="BA3294" s="43"/>
      <c r="BB3294" s="43"/>
      <c r="BC3294" s="43"/>
      <c r="BD3294" s="43"/>
    </row>
    <row r="3295" spans="2:56" s="15" customFormat="1" ht="15.75">
      <c r="B3295" s="45"/>
      <c r="C3295" s="45"/>
      <c r="D3295" s="46"/>
      <c r="E3295" s="46"/>
      <c r="K3295" s="47"/>
      <c r="AH3295" s="42"/>
      <c r="AI3295" s="42"/>
      <c r="AJ3295" s="42"/>
      <c r="AK3295" s="42"/>
      <c r="AL3295" s="42"/>
      <c r="AM3295" s="42"/>
      <c r="AN3295" s="42"/>
      <c r="AO3295" s="42"/>
      <c r="AP3295" s="42"/>
      <c r="AQ3295" s="42"/>
      <c r="AR3295" s="42"/>
      <c r="AS3295" s="42"/>
      <c r="AT3295" s="42"/>
      <c r="AU3295" s="41"/>
      <c r="AV3295" s="42"/>
      <c r="AZ3295" s="43"/>
      <c r="BA3295" s="43"/>
      <c r="BB3295" s="43"/>
      <c r="BC3295" s="43"/>
      <c r="BD3295" s="43"/>
    </row>
    <row r="3296" spans="2:56" s="15" customFormat="1" ht="15.75">
      <c r="B3296" s="45"/>
      <c r="C3296" s="45"/>
      <c r="D3296" s="46"/>
      <c r="E3296" s="46"/>
      <c r="K3296" s="47"/>
      <c r="AH3296" s="42"/>
      <c r="AI3296" s="42"/>
      <c r="AJ3296" s="42"/>
      <c r="AK3296" s="42"/>
      <c r="AL3296" s="42"/>
      <c r="AM3296" s="42"/>
      <c r="AN3296" s="42"/>
      <c r="AO3296" s="42"/>
      <c r="AP3296" s="42"/>
      <c r="AQ3296" s="42"/>
      <c r="AR3296" s="42"/>
      <c r="AS3296" s="42"/>
      <c r="AT3296" s="42"/>
      <c r="AU3296" s="41"/>
      <c r="AV3296" s="42"/>
      <c r="AZ3296" s="43"/>
      <c r="BA3296" s="43"/>
      <c r="BB3296" s="43"/>
      <c r="BC3296" s="43"/>
      <c r="BD3296" s="43"/>
    </row>
    <row r="3297" spans="2:56" s="15" customFormat="1" ht="15.75">
      <c r="B3297" s="45"/>
      <c r="C3297" s="45"/>
      <c r="D3297" s="46"/>
      <c r="E3297" s="46"/>
      <c r="K3297" s="47"/>
      <c r="AH3297" s="42"/>
      <c r="AI3297" s="42"/>
      <c r="AJ3297" s="42"/>
      <c r="AK3297" s="42"/>
      <c r="AL3297" s="42"/>
      <c r="AM3297" s="42"/>
      <c r="AN3297" s="42"/>
      <c r="AO3297" s="42"/>
      <c r="AP3297" s="42"/>
      <c r="AQ3297" s="42"/>
      <c r="AR3297" s="42"/>
      <c r="AS3297" s="42"/>
      <c r="AT3297" s="42"/>
      <c r="AU3297" s="41"/>
      <c r="AV3297" s="42"/>
      <c r="AZ3297" s="43"/>
      <c r="BA3297" s="43"/>
      <c r="BB3297" s="43"/>
      <c r="BC3297" s="43"/>
      <c r="BD3297" s="43"/>
    </row>
    <row r="3298" spans="2:56" s="15" customFormat="1" ht="15.75">
      <c r="B3298" s="45"/>
      <c r="C3298" s="45"/>
      <c r="D3298" s="46"/>
      <c r="E3298" s="46"/>
      <c r="K3298" s="47"/>
      <c r="AH3298" s="42"/>
      <c r="AI3298" s="42"/>
      <c r="AJ3298" s="42"/>
      <c r="AK3298" s="42"/>
      <c r="AL3298" s="42"/>
      <c r="AM3298" s="42"/>
      <c r="AN3298" s="42"/>
      <c r="AO3298" s="42"/>
      <c r="AP3298" s="42"/>
      <c r="AQ3298" s="42"/>
      <c r="AR3298" s="42"/>
      <c r="AS3298" s="42"/>
      <c r="AT3298" s="42"/>
      <c r="AU3298" s="41"/>
      <c r="AV3298" s="42"/>
      <c r="AZ3298" s="43"/>
      <c r="BA3298" s="43"/>
      <c r="BB3298" s="43"/>
      <c r="BC3298" s="43"/>
      <c r="BD3298" s="43"/>
    </row>
    <row r="3299" spans="2:56" s="15" customFormat="1" ht="15.75">
      <c r="B3299" s="45"/>
      <c r="C3299" s="45"/>
      <c r="D3299" s="46"/>
      <c r="E3299" s="46"/>
      <c r="K3299" s="47"/>
      <c r="AH3299" s="42"/>
      <c r="AI3299" s="42"/>
      <c r="AJ3299" s="42"/>
      <c r="AK3299" s="42"/>
      <c r="AL3299" s="42"/>
      <c r="AM3299" s="42"/>
      <c r="AN3299" s="42"/>
      <c r="AO3299" s="42"/>
      <c r="AP3299" s="42"/>
      <c r="AQ3299" s="42"/>
      <c r="AR3299" s="42"/>
      <c r="AS3299" s="42"/>
      <c r="AT3299" s="42"/>
      <c r="AU3299" s="41"/>
      <c r="AV3299" s="42"/>
      <c r="AZ3299" s="43"/>
      <c r="BA3299" s="43"/>
      <c r="BB3299" s="43"/>
      <c r="BC3299" s="43"/>
      <c r="BD3299" s="43"/>
    </row>
    <row r="3300" spans="2:56" s="15" customFormat="1" ht="15.75">
      <c r="B3300" s="45"/>
      <c r="C3300" s="45"/>
      <c r="D3300" s="46"/>
      <c r="E3300" s="46"/>
      <c r="K3300" s="47"/>
      <c r="AH3300" s="42"/>
      <c r="AI3300" s="42"/>
      <c r="AJ3300" s="42"/>
      <c r="AK3300" s="42"/>
      <c r="AL3300" s="42"/>
      <c r="AM3300" s="42"/>
      <c r="AN3300" s="42"/>
      <c r="AO3300" s="42"/>
      <c r="AP3300" s="42"/>
      <c r="AQ3300" s="42"/>
      <c r="AR3300" s="42"/>
      <c r="AS3300" s="42"/>
      <c r="AT3300" s="42"/>
      <c r="AU3300" s="41"/>
      <c r="AV3300" s="42"/>
      <c r="AZ3300" s="43"/>
      <c r="BA3300" s="43"/>
      <c r="BB3300" s="43"/>
      <c r="BC3300" s="43"/>
      <c r="BD3300" s="43"/>
    </row>
    <row r="3301" spans="2:56" s="15" customFormat="1" ht="15.75">
      <c r="B3301" s="45"/>
      <c r="C3301" s="45"/>
      <c r="D3301" s="46"/>
      <c r="E3301" s="46"/>
      <c r="K3301" s="47"/>
      <c r="AH3301" s="42"/>
      <c r="AI3301" s="42"/>
      <c r="AJ3301" s="42"/>
      <c r="AK3301" s="42"/>
      <c r="AL3301" s="42"/>
      <c r="AM3301" s="42"/>
      <c r="AN3301" s="42"/>
      <c r="AO3301" s="42"/>
      <c r="AP3301" s="42"/>
      <c r="AQ3301" s="42"/>
      <c r="AR3301" s="42"/>
      <c r="AS3301" s="42"/>
      <c r="AT3301" s="42"/>
      <c r="AU3301" s="41"/>
      <c r="AV3301" s="42"/>
      <c r="AZ3301" s="43"/>
      <c r="BA3301" s="43"/>
      <c r="BB3301" s="43"/>
      <c r="BC3301" s="43"/>
      <c r="BD3301" s="43"/>
    </row>
    <row r="3302" spans="2:56" s="15" customFormat="1" ht="15.75">
      <c r="B3302" s="45"/>
      <c r="C3302" s="45"/>
      <c r="D3302" s="46"/>
      <c r="E3302" s="46"/>
      <c r="K3302" s="47"/>
      <c r="AH3302" s="42"/>
      <c r="AI3302" s="42"/>
      <c r="AJ3302" s="42"/>
      <c r="AK3302" s="42"/>
      <c r="AL3302" s="42"/>
      <c r="AM3302" s="42"/>
      <c r="AN3302" s="42"/>
      <c r="AO3302" s="42"/>
      <c r="AP3302" s="42"/>
      <c r="AQ3302" s="42"/>
      <c r="AR3302" s="42"/>
      <c r="AS3302" s="42"/>
      <c r="AT3302" s="42"/>
      <c r="AU3302" s="41"/>
      <c r="AV3302" s="42"/>
      <c r="AZ3302" s="43"/>
      <c r="BA3302" s="43"/>
      <c r="BB3302" s="43"/>
      <c r="BC3302" s="43"/>
      <c r="BD3302" s="43"/>
    </row>
    <row r="3303" spans="2:56" s="15" customFormat="1" ht="15.75">
      <c r="B3303" s="45"/>
      <c r="C3303" s="45"/>
      <c r="D3303" s="46"/>
      <c r="E3303" s="46"/>
      <c r="K3303" s="47"/>
      <c r="AH3303" s="42"/>
      <c r="AI3303" s="42"/>
      <c r="AJ3303" s="42"/>
      <c r="AK3303" s="42"/>
      <c r="AL3303" s="42"/>
      <c r="AM3303" s="42"/>
      <c r="AN3303" s="42"/>
      <c r="AO3303" s="42"/>
      <c r="AP3303" s="42"/>
      <c r="AQ3303" s="42"/>
      <c r="AR3303" s="42"/>
      <c r="AS3303" s="42"/>
      <c r="AT3303" s="42"/>
      <c r="AU3303" s="41"/>
      <c r="AV3303" s="42"/>
      <c r="AZ3303" s="43"/>
      <c r="BA3303" s="43"/>
      <c r="BB3303" s="43"/>
      <c r="BC3303" s="43"/>
      <c r="BD3303" s="43"/>
    </row>
    <row r="3304" spans="2:56" s="15" customFormat="1" ht="15.75">
      <c r="B3304" s="45"/>
      <c r="C3304" s="45"/>
      <c r="D3304" s="46"/>
      <c r="E3304" s="46"/>
      <c r="K3304" s="47"/>
      <c r="AH3304" s="42"/>
      <c r="AI3304" s="42"/>
      <c r="AJ3304" s="42"/>
      <c r="AK3304" s="42"/>
      <c r="AL3304" s="42"/>
      <c r="AM3304" s="42"/>
      <c r="AN3304" s="42"/>
      <c r="AO3304" s="42"/>
      <c r="AP3304" s="42"/>
      <c r="AQ3304" s="42"/>
      <c r="AR3304" s="42"/>
      <c r="AS3304" s="42"/>
      <c r="AT3304" s="42"/>
      <c r="AU3304" s="41"/>
      <c r="AV3304" s="42"/>
      <c r="AZ3304" s="43"/>
      <c r="BA3304" s="43"/>
      <c r="BB3304" s="43"/>
      <c r="BC3304" s="43"/>
      <c r="BD3304" s="43"/>
    </row>
    <row r="3305" spans="2:56" s="15" customFormat="1" ht="15.75">
      <c r="B3305" s="45"/>
      <c r="C3305" s="45"/>
      <c r="D3305" s="46"/>
      <c r="E3305" s="46"/>
      <c r="K3305" s="47"/>
      <c r="AH3305" s="42"/>
      <c r="AI3305" s="42"/>
      <c r="AJ3305" s="42"/>
      <c r="AK3305" s="42"/>
      <c r="AL3305" s="42"/>
      <c r="AM3305" s="42"/>
      <c r="AN3305" s="42"/>
      <c r="AO3305" s="42"/>
      <c r="AP3305" s="42"/>
      <c r="AQ3305" s="42"/>
      <c r="AR3305" s="42"/>
      <c r="AS3305" s="42"/>
      <c r="AT3305" s="42"/>
      <c r="AU3305" s="41"/>
      <c r="AV3305" s="42"/>
      <c r="AZ3305" s="43"/>
      <c r="BA3305" s="43"/>
      <c r="BB3305" s="43"/>
      <c r="BC3305" s="43"/>
      <c r="BD3305" s="43"/>
    </row>
    <row r="3306" spans="2:56" s="15" customFormat="1" ht="15.75">
      <c r="B3306" s="45"/>
      <c r="C3306" s="45"/>
      <c r="D3306" s="46"/>
      <c r="E3306" s="46"/>
      <c r="K3306" s="47"/>
      <c r="AH3306" s="42"/>
      <c r="AI3306" s="42"/>
      <c r="AJ3306" s="42"/>
      <c r="AK3306" s="42"/>
      <c r="AL3306" s="42"/>
      <c r="AM3306" s="42"/>
      <c r="AN3306" s="42"/>
      <c r="AO3306" s="42"/>
      <c r="AP3306" s="42"/>
      <c r="AQ3306" s="42"/>
      <c r="AR3306" s="42"/>
      <c r="AS3306" s="42"/>
      <c r="AT3306" s="42"/>
      <c r="AU3306" s="41"/>
      <c r="AV3306" s="42"/>
      <c r="AZ3306" s="43"/>
      <c r="BA3306" s="43"/>
      <c r="BB3306" s="43"/>
      <c r="BC3306" s="43"/>
      <c r="BD3306" s="43"/>
    </row>
    <row r="3307" spans="2:56" s="15" customFormat="1" ht="15.75">
      <c r="B3307" s="45"/>
      <c r="C3307" s="45"/>
      <c r="D3307" s="46"/>
      <c r="E3307" s="46"/>
      <c r="K3307" s="47"/>
      <c r="AH3307" s="42"/>
      <c r="AI3307" s="42"/>
      <c r="AJ3307" s="42"/>
      <c r="AK3307" s="42"/>
      <c r="AL3307" s="42"/>
      <c r="AM3307" s="42"/>
      <c r="AN3307" s="42"/>
      <c r="AO3307" s="42"/>
      <c r="AP3307" s="42"/>
      <c r="AQ3307" s="42"/>
      <c r="AR3307" s="42"/>
      <c r="AS3307" s="42"/>
      <c r="AT3307" s="42"/>
      <c r="AU3307" s="41"/>
      <c r="AV3307" s="42"/>
      <c r="AZ3307" s="43"/>
      <c r="BA3307" s="43"/>
      <c r="BB3307" s="43"/>
      <c r="BC3307" s="43"/>
      <c r="BD3307" s="43"/>
    </row>
    <row r="3308" spans="2:56" s="15" customFormat="1" ht="15.75">
      <c r="B3308" s="45"/>
      <c r="C3308" s="45"/>
      <c r="D3308" s="46"/>
      <c r="E3308" s="46"/>
      <c r="K3308" s="47"/>
      <c r="AH3308" s="42"/>
      <c r="AI3308" s="42"/>
      <c r="AJ3308" s="42"/>
      <c r="AK3308" s="42"/>
      <c r="AL3308" s="42"/>
      <c r="AM3308" s="42"/>
      <c r="AN3308" s="42"/>
      <c r="AO3308" s="42"/>
      <c r="AP3308" s="42"/>
      <c r="AQ3308" s="42"/>
      <c r="AR3308" s="42"/>
      <c r="AS3308" s="42"/>
      <c r="AT3308" s="42"/>
      <c r="AU3308" s="41"/>
      <c r="AV3308" s="42"/>
      <c r="AZ3308" s="43"/>
      <c r="BA3308" s="43"/>
      <c r="BB3308" s="43"/>
      <c r="BC3308" s="43"/>
      <c r="BD3308" s="43"/>
    </row>
    <row r="3309" spans="2:56" s="15" customFormat="1" ht="15.75">
      <c r="B3309" s="45"/>
      <c r="C3309" s="45"/>
      <c r="D3309" s="46"/>
      <c r="E3309" s="46"/>
      <c r="K3309" s="47"/>
      <c r="AH3309" s="42"/>
      <c r="AI3309" s="42"/>
      <c r="AJ3309" s="42"/>
      <c r="AK3309" s="42"/>
      <c r="AL3309" s="42"/>
      <c r="AM3309" s="42"/>
      <c r="AN3309" s="42"/>
      <c r="AO3309" s="42"/>
      <c r="AP3309" s="42"/>
      <c r="AQ3309" s="42"/>
      <c r="AR3309" s="42"/>
      <c r="AS3309" s="42"/>
      <c r="AT3309" s="42"/>
      <c r="AU3309" s="41"/>
      <c r="AV3309" s="42"/>
      <c r="AZ3309" s="43"/>
      <c r="BA3309" s="43"/>
      <c r="BB3309" s="43"/>
      <c r="BC3309" s="43"/>
      <c r="BD3309" s="43"/>
    </row>
    <row r="3310" spans="2:56" s="15" customFormat="1" ht="15.75">
      <c r="B3310" s="45"/>
      <c r="C3310" s="45"/>
      <c r="D3310" s="46"/>
      <c r="E3310" s="46"/>
      <c r="K3310" s="47"/>
      <c r="AH3310" s="42"/>
      <c r="AI3310" s="42"/>
      <c r="AJ3310" s="42"/>
      <c r="AK3310" s="42"/>
      <c r="AL3310" s="42"/>
      <c r="AM3310" s="42"/>
      <c r="AN3310" s="42"/>
      <c r="AO3310" s="42"/>
      <c r="AP3310" s="42"/>
      <c r="AQ3310" s="42"/>
      <c r="AR3310" s="42"/>
      <c r="AS3310" s="42"/>
      <c r="AT3310" s="42"/>
      <c r="AU3310" s="41"/>
      <c r="AV3310" s="42"/>
      <c r="AZ3310" s="43"/>
      <c r="BA3310" s="43"/>
      <c r="BB3310" s="43"/>
      <c r="BC3310" s="43"/>
      <c r="BD3310" s="43"/>
    </row>
    <row r="3311" spans="2:56" s="15" customFormat="1" ht="15.75">
      <c r="B3311" s="45"/>
      <c r="C3311" s="45"/>
      <c r="D3311" s="46"/>
      <c r="E3311" s="46"/>
      <c r="K3311" s="47"/>
      <c r="AH3311" s="42"/>
      <c r="AI3311" s="42"/>
      <c r="AJ3311" s="42"/>
      <c r="AK3311" s="42"/>
      <c r="AL3311" s="42"/>
      <c r="AM3311" s="42"/>
      <c r="AN3311" s="42"/>
      <c r="AO3311" s="42"/>
      <c r="AP3311" s="42"/>
      <c r="AQ3311" s="42"/>
      <c r="AR3311" s="42"/>
      <c r="AS3311" s="42"/>
      <c r="AT3311" s="42"/>
      <c r="AU3311" s="41"/>
      <c r="AV3311" s="42"/>
      <c r="AZ3311" s="43"/>
      <c r="BA3311" s="43"/>
      <c r="BB3311" s="43"/>
      <c r="BC3311" s="43"/>
      <c r="BD3311" s="43"/>
    </row>
    <row r="3312" spans="2:56" s="15" customFormat="1" ht="15.75">
      <c r="B3312" s="45"/>
      <c r="C3312" s="45"/>
      <c r="D3312" s="46"/>
      <c r="E3312" s="46"/>
      <c r="K3312" s="47"/>
      <c r="AH3312" s="42"/>
      <c r="AI3312" s="42"/>
      <c r="AJ3312" s="42"/>
      <c r="AK3312" s="42"/>
      <c r="AL3312" s="42"/>
      <c r="AM3312" s="42"/>
      <c r="AN3312" s="42"/>
      <c r="AO3312" s="42"/>
      <c r="AP3312" s="42"/>
      <c r="AQ3312" s="42"/>
      <c r="AR3312" s="42"/>
      <c r="AS3312" s="42"/>
      <c r="AT3312" s="42"/>
      <c r="AU3312" s="41"/>
      <c r="AV3312" s="42"/>
      <c r="AZ3312" s="43"/>
      <c r="BA3312" s="43"/>
      <c r="BB3312" s="43"/>
      <c r="BC3312" s="43"/>
      <c r="BD3312" s="43"/>
    </row>
    <row r="3313" spans="2:56" s="15" customFormat="1" ht="15.75">
      <c r="B3313" s="45"/>
      <c r="C3313" s="45"/>
      <c r="D3313" s="46"/>
      <c r="E3313" s="46"/>
      <c r="K3313" s="47"/>
      <c r="AH3313" s="42"/>
      <c r="AI3313" s="42"/>
      <c r="AJ3313" s="42"/>
      <c r="AK3313" s="42"/>
      <c r="AL3313" s="42"/>
      <c r="AM3313" s="42"/>
      <c r="AN3313" s="42"/>
      <c r="AO3313" s="42"/>
      <c r="AP3313" s="42"/>
      <c r="AQ3313" s="42"/>
      <c r="AR3313" s="42"/>
      <c r="AS3313" s="42"/>
      <c r="AT3313" s="42"/>
      <c r="AU3313" s="41"/>
      <c r="AV3313" s="42"/>
      <c r="AZ3313" s="43"/>
      <c r="BA3313" s="43"/>
      <c r="BB3313" s="43"/>
      <c r="BC3313" s="43"/>
      <c r="BD3313" s="43"/>
    </row>
    <row r="3314" spans="2:56" s="15" customFormat="1" ht="15.75">
      <c r="B3314" s="45"/>
      <c r="C3314" s="45"/>
      <c r="D3314" s="46"/>
      <c r="E3314" s="46"/>
      <c r="K3314" s="47"/>
      <c r="AH3314" s="42"/>
      <c r="AI3314" s="42"/>
      <c r="AJ3314" s="42"/>
      <c r="AK3314" s="42"/>
      <c r="AL3314" s="42"/>
      <c r="AM3314" s="42"/>
      <c r="AN3314" s="42"/>
      <c r="AO3314" s="42"/>
      <c r="AP3314" s="42"/>
      <c r="AQ3314" s="42"/>
      <c r="AR3314" s="42"/>
      <c r="AS3314" s="42"/>
      <c r="AT3314" s="42"/>
      <c r="AU3314" s="41"/>
      <c r="AV3314" s="42"/>
      <c r="AZ3314" s="43"/>
      <c r="BA3314" s="43"/>
      <c r="BB3314" s="43"/>
      <c r="BC3314" s="43"/>
      <c r="BD3314" s="43"/>
    </row>
    <row r="3315" spans="2:56" s="15" customFormat="1" ht="15.75">
      <c r="B3315" s="45"/>
      <c r="C3315" s="45"/>
      <c r="D3315" s="46"/>
      <c r="E3315" s="46"/>
      <c r="K3315" s="47"/>
      <c r="AH3315" s="42"/>
      <c r="AI3315" s="42"/>
      <c r="AJ3315" s="42"/>
      <c r="AK3315" s="42"/>
      <c r="AL3315" s="42"/>
      <c r="AM3315" s="42"/>
      <c r="AN3315" s="42"/>
      <c r="AO3315" s="42"/>
      <c r="AP3315" s="42"/>
      <c r="AQ3315" s="42"/>
      <c r="AR3315" s="42"/>
      <c r="AS3315" s="42"/>
      <c r="AT3315" s="42"/>
      <c r="AU3315" s="41"/>
      <c r="AV3315" s="42"/>
      <c r="AZ3315" s="43"/>
      <c r="BA3315" s="43"/>
      <c r="BB3315" s="43"/>
      <c r="BC3315" s="43"/>
      <c r="BD3315" s="43"/>
    </row>
    <row r="3316" spans="2:56" s="15" customFormat="1" ht="15.75">
      <c r="B3316" s="45"/>
      <c r="C3316" s="45"/>
      <c r="D3316" s="46"/>
      <c r="E3316" s="46"/>
      <c r="K3316" s="47"/>
      <c r="AH3316" s="42"/>
      <c r="AI3316" s="42"/>
      <c r="AJ3316" s="42"/>
      <c r="AK3316" s="42"/>
      <c r="AL3316" s="42"/>
      <c r="AM3316" s="42"/>
      <c r="AN3316" s="42"/>
      <c r="AO3316" s="42"/>
      <c r="AP3316" s="42"/>
      <c r="AQ3316" s="42"/>
      <c r="AR3316" s="42"/>
      <c r="AS3316" s="42"/>
      <c r="AT3316" s="42"/>
      <c r="AU3316" s="41"/>
      <c r="AV3316" s="42"/>
      <c r="AZ3316" s="43"/>
      <c r="BA3316" s="43"/>
      <c r="BB3316" s="43"/>
      <c r="BC3316" s="43"/>
      <c r="BD3316" s="43"/>
    </row>
    <row r="3317" spans="2:56" s="15" customFormat="1" ht="15.75">
      <c r="B3317" s="45"/>
      <c r="C3317" s="45"/>
      <c r="D3317" s="46"/>
      <c r="E3317" s="46"/>
      <c r="K3317" s="47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1"/>
      <c r="AV3317" s="42"/>
      <c r="AZ3317" s="43"/>
      <c r="BA3317" s="43"/>
      <c r="BB3317" s="43"/>
      <c r="BC3317" s="43"/>
      <c r="BD3317" s="43"/>
    </row>
    <row r="3318" spans="2:56" s="15" customFormat="1" ht="15.75">
      <c r="B3318" s="45"/>
      <c r="C3318" s="45"/>
      <c r="D3318" s="46"/>
      <c r="E3318" s="46"/>
      <c r="K3318" s="47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1"/>
      <c r="AV3318" s="42"/>
      <c r="AZ3318" s="43"/>
      <c r="BA3318" s="43"/>
      <c r="BB3318" s="43"/>
      <c r="BC3318" s="43"/>
      <c r="BD3318" s="43"/>
    </row>
    <row r="3319" spans="2:56" s="15" customFormat="1" ht="15.75">
      <c r="B3319" s="45"/>
      <c r="C3319" s="45"/>
      <c r="D3319" s="46"/>
      <c r="E3319" s="46"/>
      <c r="K3319" s="47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1"/>
      <c r="AV3319" s="42"/>
      <c r="AZ3319" s="43"/>
      <c r="BA3319" s="43"/>
      <c r="BB3319" s="43"/>
      <c r="BC3319" s="43"/>
      <c r="BD3319" s="43"/>
    </row>
    <row r="3320" spans="2:56" s="15" customFormat="1" ht="15.75">
      <c r="B3320" s="45"/>
      <c r="C3320" s="45"/>
      <c r="D3320" s="46"/>
      <c r="E3320" s="46"/>
      <c r="K3320" s="47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1"/>
      <c r="AV3320" s="42"/>
      <c r="AZ3320" s="43"/>
      <c r="BA3320" s="43"/>
      <c r="BB3320" s="43"/>
      <c r="BC3320" s="43"/>
      <c r="BD3320" s="43"/>
    </row>
    <row r="3321" spans="2:56" s="15" customFormat="1" ht="15.75">
      <c r="B3321" s="45"/>
      <c r="C3321" s="45"/>
      <c r="D3321" s="46"/>
      <c r="E3321" s="46"/>
      <c r="K3321" s="47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1"/>
      <c r="AV3321" s="42"/>
      <c r="AZ3321" s="43"/>
      <c r="BA3321" s="43"/>
      <c r="BB3321" s="43"/>
      <c r="BC3321" s="43"/>
      <c r="BD3321" s="43"/>
    </row>
    <row r="3322" spans="2:56" s="15" customFormat="1" ht="15.75">
      <c r="B3322" s="45"/>
      <c r="C3322" s="45"/>
      <c r="D3322" s="46"/>
      <c r="E3322" s="46"/>
      <c r="K3322" s="47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1"/>
      <c r="AV3322" s="42"/>
      <c r="AZ3322" s="43"/>
      <c r="BA3322" s="43"/>
      <c r="BB3322" s="43"/>
      <c r="BC3322" s="43"/>
      <c r="BD3322" s="43"/>
    </row>
    <row r="3323" spans="2:56" s="15" customFormat="1" ht="15.75">
      <c r="B3323" s="45"/>
      <c r="C3323" s="45"/>
      <c r="D3323" s="46"/>
      <c r="E3323" s="46"/>
      <c r="K3323" s="47"/>
      <c r="AH3323" s="42"/>
      <c r="AI3323" s="42"/>
      <c r="AJ3323" s="42"/>
      <c r="AK3323" s="42"/>
      <c r="AL3323" s="42"/>
      <c r="AM3323" s="42"/>
      <c r="AN3323" s="42"/>
      <c r="AO3323" s="42"/>
      <c r="AP3323" s="42"/>
      <c r="AQ3323" s="42"/>
      <c r="AR3323" s="42"/>
      <c r="AS3323" s="42"/>
      <c r="AT3323" s="42"/>
      <c r="AU3323" s="41"/>
      <c r="AV3323" s="42"/>
      <c r="AZ3323" s="43"/>
      <c r="BA3323" s="43"/>
      <c r="BB3323" s="43"/>
      <c r="BC3323" s="43"/>
      <c r="BD3323" s="43"/>
    </row>
    <row r="3324" spans="2:56" s="15" customFormat="1" ht="15.75">
      <c r="B3324" s="45"/>
      <c r="C3324" s="45"/>
      <c r="D3324" s="46"/>
      <c r="E3324" s="46"/>
      <c r="K3324" s="47"/>
      <c r="AH3324" s="42"/>
      <c r="AI3324" s="42"/>
      <c r="AJ3324" s="42"/>
      <c r="AK3324" s="42"/>
      <c r="AL3324" s="42"/>
      <c r="AM3324" s="42"/>
      <c r="AN3324" s="42"/>
      <c r="AO3324" s="42"/>
      <c r="AP3324" s="42"/>
      <c r="AQ3324" s="42"/>
      <c r="AR3324" s="42"/>
      <c r="AS3324" s="42"/>
      <c r="AT3324" s="42"/>
      <c r="AU3324" s="41"/>
      <c r="AV3324" s="42"/>
      <c r="AZ3324" s="43"/>
      <c r="BA3324" s="43"/>
      <c r="BB3324" s="43"/>
      <c r="BC3324" s="43"/>
      <c r="BD3324" s="43"/>
    </row>
    <row r="3325" spans="2:56" s="15" customFormat="1" ht="15.75">
      <c r="B3325" s="45"/>
      <c r="C3325" s="45"/>
      <c r="D3325" s="46"/>
      <c r="E3325" s="46"/>
      <c r="K3325" s="47"/>
      <c r="AH3325" s="42"/>
      <c r="AI3325" s="42"/>
      <c r="AJ3325" s="42"/>
      <c r="AK3325" s="42"/>
      <c r="AL3325" s="42"/>
      <c r="AM3325" s="42"/>
      <c r="AN3325" s="42"/>
      <c r="AO3325" s="42"/>
      <c r="AP3325" s="42"/>
      <c r="AQ3325" s="42"/>
      <c r="AR3325" s="42"/>
      <c r="AS3325" s="42"/>
      <c r="AT3325" s="42"/>
      <c r="AU3325" s="41"/>
      <c r="AV3325" s="42"/>
      <c r="AZ3325" s="43"/>
      <c r="BA3325" s="43"/>
      <c r="BB3325" s="43"/>
      <c r="BC3325" s="43"/>
      <c r="BD3325" s="43"/>
    </row>
    <row r="3326" spans="2:56" s="15" customFormat="1" ht="15.75">
      <c r="B3326" s="45"/>
      <c r="C3326" s="45"/>
      <c r="D3326" s="46"/>
      <c r="E3326" s="46"/>
      <c r="K3326" s="47"/>
      <c r="AH3326" s="42"/>
      <c r="AI3326" s="42"/>
      <c r="AJ3326" s="42"/>
      <c r="AK3326" s="42"/>
      <c r="AL3326" s="42"/>
      <c r="AM3326" s="42"/>
      <c r="AN3326" s="42"/>
      <c r="AO3326" s="42"/>
      <c r="AP3326" s="42"/>
      <c r="AQ3326" s="42"/>
      <c r="AR3326" s="42"/>
      <c r="AS3326" s="42"/>
      <c r="AT3326" s="42"/>
      <c r="AU3326" s="41"/>
      <c r="AV3326" s="42"/>
      <c r="AZ3326" s="43"/>
      <c r="BA3326" s="43"/>
      <c r="BB3326" s="43"/>
      <c r="BC3326" s="43"/>
      <c r="BD3326" s="43"/>
    </row>
    <row r="3327" spans="2:56" s="15" customFormat="1" ht="15.75">
      <c r="B3327" s="45"/>
      <c r="C3327" s="45"/>
      <c r="D3327" s="46"/>
      <c r="E3327" s="46"/>
      <c r="K3327" s="47"/>
      <c r="AH3327" s="42"/>
      <c r="AI3327" s="42"/>
      <c r="AJ3327" s="42"/>
      <c r="AK3327" s="42"/>
      <c r="AL3327" s="42"/>
      <c r="AM3327" s="42"/>
      <c r="AN3327" s="42"/>
      <c r="AO3327" s="42"/>
      <c r="AP3327" s="42"/>
      <c r="AQ3327" s="42"/>
      <c r="AR3327" s="42"/>
      <c r="AS3327" s="42"/>
      <c r="AT3327" s="42"/>
      <c r="AU3327" s="41"/>
      <c r="AV3327" s="42"/>
      <c r="AZ3327" s="43"/>
      <c r="BA3327" s="43"/>
      <c r="BB3327" s="43"/>
      <c r="BC3327" s="43"/>
      <c r="BD3327" s="43"/>
    </row>
    <row r="3328" spans="2:56" s="15" customFormat="1" ht="15.75">
      <c r="B3328" s="45"/>
      <c r="C3328" s="45"/>
      <c r="D3328" s="46"/>
      <c r="E3328" s="46"/>
      <c r="K3328" s="47"/>
      <c r="AH3328" s="42"/>
      <c r="AI3328" s="42"/>
      <c r="AJ3328" s="42"/>
      <c r="AK3328" s="42"/>
      <c r="AL3328" s="42"/>
      <c r="AM3328" s="42"/>
      <c r="AN3328" s="42"/>
      <c r="AO3328" s="42"/>
      <c r="AP3328" s="42"/>
      <c r="AQ3328" s="42"/>
      <c r="AR3328" s="42"/>
      <c r="AS3328" s="42"/>
      <c r="AT3328" s="42"/>
      <c r="AU3328" s="41"/>
      <c r="AV3328" s="42"/>
      <c r="AZ3328" s="43"/>
      <c r="BA3328" s="43"/>
      <c r="BB3328" s="43"/>
      <c r="BC3328" s="43"/>
      <c r="BD3328" s="43"/>
    </row>
    <row r="3329" spans="2:56" s="15" customFormat="1" ht="15.75">
      <c r="B3329" s="45"/>
      <c r="C3329" s="45"/>
      <c r="D3329" s="46"/>
      <c r="E3329" s="46"/>
      <c r="K3329" s="47"/>
      <c r="AH3329" s="42"/>
      <c r="AI3329" s="42"/>
      <c r="AJ3329" s="42"/>
      <c r="AK3329" s="42"/>
      <c r="AL3329" s="42"/>
      <c r="AM3329" s="42"/>
      <c r="AN3329" s="42"/>
      <c r="AO3329" s="42"/>
      <c r="AP3329" s="42"/>
      <c r="AQ3329" s="42"/>
      <c r="AR3329" s="42"/>
      <c r="AS3329" s="42"/>
      <c r="AT3329" s="42"/>
      <c r="AU3329" s="41"/>
      <c r="AV3329" s="42"/>
      <c r="AZ3329" s="43"/>
      <c r="BA3329" s="43"/>
      <c r="BB3329" s="43"/>
      <c r="BC3329" s="43"/>
      <c r="BD3329" s="43"/>
    </row>
    <row r="3330" spans="2:56" s="15" customFormat="1" ht="15.75">
      <c r="B3330" s="45"/>
      <c r="C3330" s="45"/>
      <c r="D3330" s="46"/>
      <c r="E3330" s="46"/>
      <c r="K3330" s="47"/>
      <c r="AH3330" s="42"/>
      <c r="AI3330" s="42"/>
      <c r="AJ3330" s="42"/>
      <c r="AK3330" s="42"/>
      <c r="AL3330" s="42"/>
      <c r="AM3330" s="42"/>
      <c r="AN3330" s="42"/>
      <c r="AO3330" s="42"/>
      <c r="AP3330" s="42"/>
      <c r="AQ3330" s="42"/>
      <c r="AR3330" s="42"/>
      <c r="AS3330" s="42"/>
      <c r="AT3330" s="42"/>
      <c r="AU3330" s="41"/>
      <c r="AV3330" s="42"/>
      <c r="AZ3330" s="43"/>
      <c r="BA3330" s="43"/>
      <c r="BB3330" s="43"/>
      <c r="BC3330" s="43"/>
      <c r="BD3330" s="43"/>
    </row>
    <row r="3331" spans="2:56" s="15" customFormat="1" ht="15.75">
      <c r="B3331" s="45"/>
      <c r="C3331" s="45"/>
      <c r="D3331" s="46"/>
      <c r="E3331" s="46"/>
      <c r="K3331" s="47"/>
      <c r="AH3331" s="42"/>
      <c r="AI3331" s="42"/>
      <c r="AJ3331" s="42"/>
      <c r="AK3331" s="42"/>
      <c r="AL3331" s="42"/>
      <c r="AM3331" s="42"/>
      <c r="AN3331" s="42"/>
      <c r="AO3331" s="42"/>
      <c r="AP3331" s="42"/>
      <c r="AQ3331" s="42"/>
      <c r="AR3331" s="42"/>
      <c r="AS3331" s="42"/>
      <c r="AT3331" s="42"/>
      <c r="AU3331" s="41"/>
      <c r="AV3331" s="42"/>
      <c r="AZ3331" s="43"/>
      <c r="BA3331" s="43"/>
      <c r="BB3331" s="43"/>
      <c r="BC3331" s="43"/>
      <c r="BD3331" s="43"/>
    </row>
    <row r="3332" spans="2:56" s="15" customFormat="1" ht="15.75">
      <c r="B3332" s="45"/>
      <c r="C3332" s="45"/>
      <c r="D3332" s="46"/>
      <c r="E3332" s="46"/>
      <c r="K3332" s="47"/>
      <c r="AH3332" s="42"/>
      <c r="AI3332" s="42"/>
      <c r="AJ3332" s="42"/>
      <c r="AK3332" s="42"/>
      <c r="AL3332" s="42"/>
      <c r="AM3332" s="42"/>
      <c r="AN3332" s="42"/>
      <c r="AO3332" s="42"/>
      <c r="AP3332" s="42"/>
      <c r="AQ3332" s="42"/>
      <c r="AR3332" s="42"/>
      <c r="AS3332" s="42"/>
      <c r="AT3332" s="42"/>
      <c r="AU3332" s="41"/>
      <c r="AV3332" s="42"/>
      <c r="AZ3332" s="43"/>
      <c r="BA3332" s="43"/>
      <c r="BB3332" s="43"/>
      <c r="BC3332" s="43"/>
      <c r="BD3332" s="43"/>
    </row>
    <row r="3333" spans="2:56" s="15" customFormat="1" ht="15.75">
      <c r="B3333" s="45"/>
      <c r="C3333" s="45"/>
      <c r="D3333" s="46"/>
      <c r="E3333" s="46"/>
      <c r="K3333" s="47"/>
      <c r="AH3333" s="42"/>
      <c r="AI3333" s="42"/>
      <c r="AJ3333" s="42"/>
      <c r="AK3333" s="42"/>
      <c r="AL3333" s="42"/>
      <c r="AM3333" s="42"/>
      <c r="AN3333" s="42"/>
      <c r="AO3333" s="42"/>
      <c r="AP3333" s="42"/>
      <c r="AQ3333" s="42"/>
      <c r="AR3333" s="42"/>
      <c r="AS3333" s="42"/>
      <c r="AT3333" s="42"/>
      <c r="AU3333" s="41"/>
      <c r="AV3333" s="42"/>
      <c r="AZ3333" s="43"/>
      <c r="BA3333" s="43"/>
      <c r="BB3333" s="43"/>
      <c r="BC3333" s="43"/>
      <c r="BD3333" s="43"/>
    </row>
    <row r="3334" spans="2:56" s="15" customFormat="1" ht="15.75">
      <c r="B3334" s="45"/>
      <c r="C3334" s="45"/>
      <c r="D3334" s="46"/>
      <c r="E3334" s="46"/>
      <c r="K3334" s="47"/>
      <c r="AH3334" s="42"/>
      <c r="AI3334" s="42"/>
      <c r="AJ3334" s="42"/>
      <c r="AK3334" s="42"/>
      <c r="AL3334" s="42"/>
      <c r="AM3334" s="42"/>
      <c r="AN3334" s="42"/>
      <c r="AO3334" s="42"/>
      <c r="AP3334" s="42"/>
      <c r="AQ3334" s="42"/>
      <c r="AR3334" s="42"/>
      <c r="AS3334" s="42"/>
      <c r="AT3334" s="42"/>
      <c r="AU3334" s="41"/>
      <c r="AV3334" s="42"/>
      <c r="AZ3334" s="43"/>
      <c r="BA3334" s="43"/>
      <c r="BB3334" s="43"/>
      <c r="BC3334" s="43"/>
      <c r="BD3334" s="43"/>
    </row>
    <row r="3335" spans="2:56" s="15" customFormat="1" ht="15.75">
      <c r="B3335" s="45"/>
      <c r="C3335" s="45"/>
      <c r="D3335" s="46"/>
      <c r="E3335" s="46"/>
      <c r="K3335" s="47"/>
      <c r="AH3335" s="42"/>
      <c r="AI3335" s="42"/>
      <c r="AJ3335" s="42"/>
      <c r="AK3335" s="42"/>
      <c r="AL3335" s="42"/>
      <c r="AM3335" s="42"/>
      <c r="AN3335" s="42"/>
      <c r="AO3335" s="42"/>
      <c r="AP3335" s="42"/>
      <c r="AQ3335" s="42"/>
      <c r="AR3335" s="42"/>
      <c r="AS3335" s="42"/>
      <c r="AT3335" s="42"/>
      <c r="AU3335" s="41"/>
      <c r="AV3335" s="42"/>
      <c r="AZ3335" s="43"/>
      <c r="BA3335" s="43"/>
      <c r="BB3335" s="43"/>
      <c r="BC3335" s="43"/>
      <c r="BD3335" s="43"/>
    </row>
    <row r="3336" spans="2:56" s="15" customFormat="1" ht="15.75">
      <c r="B3336" s="45"/>
      <c r="C3336" s="45"/>
      <c r="D3336" s="46"/>
      <c r="E3336" s="46"/>
      <c r="K3336" s="47"/>
      <c r="AH3336" s="42"/>
      <c r="AI3336" s="42"/>
      <c r="AJ3336" s="42"/>
      <c r="AK3336" s="42"/>
      <c r="AL3336" s="42"/>
      <c r="AM3336" s="42"/>
      <c r="AN3336" s="42"/>
      <c r="AO3336" s="42"/>
      <c r="AP3336" s="42"/>
      <c r="AQ3336" s="42"/>
      <c r="AR3336" s="42"/>
      <c r="AS3336" s="42"/>
      <c r="AT3336" s="42"/>
      <c r="AU3336" s="41"/>
      <c r="AV3336" s="42"/>
      <c r="AZ3336" s="43"/>
      <c r="BA3336" s="43"/>
      <c r="BB3336" s="43"/>
      <c r="BC3336" s="43"/>
      <c r="BD3336" s="43"/>
    </row>
    <row r="3337" spans="2:56" s="15" customFormat="1" ht="15.75">
      <c r="B3337" s="45"/>
      <c r="C3337" s="45"/>
      <c r="D3337" s="46"/>
      <c r="E3337" s="46"/>
      <c r="K3337" s="47"/>
      <c r="AH3337" s="42"/>
      <c r="AI3337" s="42"/>
      <c r="AJ3337" s="42"/>
      <c r="AK3337" s="42"/>
      <c r="AL3337" s="42"/>
      <c r="AM3337" s="42"/>
      <c r="AN3337" s="42"/>
      <c r="AO3337" s="42"/>
      <c r="AP3337" s="42"/>
      <c r="AQ3337" s="42"/>
      <c r="AR3337" s="42"/>
      <c r="AS3337" s="42"/>
      <c r="AT3337" s="42"/>
      <c r="AU3337" s="41"/>
      <c r="AV3337" s="42"/>
      <c r="AZ3337" s="43"/>
      <c r="BA3337" s="43"/>
      <c r="BB3337" s="43"/>
      <c r="BC3337" s="43"/>
      <c r="BD3337" s="43"/>
    </row>
    <row r="3338" spans="2:56" s="15" customFormat="1" ht="15.75">
      <c r="B3338" s="45"/>
      <c r="C3338" s="45"/>
      <c r="D3338" s="46"/>
      <c r="E3338" s="46"/>
      <c r="K3338" s="47"/>
      <c r="AH3338" s="42"/>
      <c r="AI3338" s="42"/>
      <c r="AJ3338" s="42"/>
      <c r="AK3338" s="42"/>
      <c r="AL3338" s="42"/>
      <c r="AM3338" s="42"/>
      <c r="AN3338" s="42"/>
      <c r="AO3338" s="42"/>
      <c r="AP3338" s="42"/>
      <c r="AQ3338" s="42"/>
      <c r="AR3338" s="42"/>
      <c r="AS3338" s="42"/>
      <c r="AT3338" s="42"/>
      <c r="AU3338" s="41"/>
      <c r="AV3338" s="42"/>
      <c r="AZ3338" s="43"/>
      <c r="BA3338" s="43"/>
      <c r="BB3338" s="43"/>
      <c r="BC3338" s="43"/>
      <c r="BD3338" s="43"/>
    </row>
    <row r="3339" spans="2:56" s="15" customFormat="1" ht="15.75">
      <c r="B3339" s="45"/>
      <c r="C3339" s="45"/>
      <c r="D3339" s="46"/>
      <c r="E3339" s="46"/>
      <c r="K3339" s="47"/>
      <c r="AH3339" s="42"/>
      <c r="AI3339" s="42"/>
      <c r="AJ3339" s="42"/>
      <c r="AK3339" s="42"/>
      <c r="AL3339" s="42"/>
      <c r="AM3339" s="42"/>
      <c r="AN3339" s="42"/>
      <c r="AO3339" s="42"/>
      <c r="AP3339" s="42"/>
      <c r="AQ3339" s="42"/>
      <c r="AR3339" s="42"/>
      <c r="AS3339" s="42"/>
      <c r="AT3339" s="42"/>
      <c r="AU3339" s="41"/>
      <c r="AV3339" s="42"/>
      <c r="AZ3339" s="43"/>
      <c r="BA3339" s="43"/>
      <c r="BB3339" s="43"/>
      <c r="BC3339" s="43"/>
      <c r="BD3339" s="43"/>
    </row>
    <row r="3340" spans="2:56" s="15" customFormat="1" ht="15.75">
      <c r="B3340" s="45"/>
      <c r="C3340" s="45"/>
      <c r="D3340" s="46"/>
      <c r="E3340" s="46"/>
      <c r="K3340" s="47"/>
      <c r="AH3340" s="42"/>
      <c r="AI3340" s="42"/>
      <c r="AJ3340" s="42"/>
      <c r="AK3340" s="42"/>
      <c r="AL3340" s="42"/>
      <c r="AM3340" s="42"/>
      <c r="AN3340" s="42"/>
      <c r="AO3340" s="42"/>
      <c r="AP3340" s="42"/>
      <c r="AQ3340" s="42"/>
      <c r="AR3340" s="42"/>
      <c r="AS3340" s="42"/>
      <c r="AT3340" s="42"/>
      <c r="AU3340" s="41"/>
      <c r="AV3340" s="42"/>
      <c r="AZ3340" s="43"/>
      <c r="BA3340" s="43"/>
      <c r="BB3340" s="43"/>
      <c r="BC3340" s="43"/>
      <c r="BD3340" s="43"/>
    </row>
    <row r="3341" spans="2:56" s="15" customFormat="1" ht="15.75">
      <c r="B3341" s="45"/>
      <c r="C3341" s="45"/>
      <c r="D3341" s="46"/>
      <c r="E3341" s="46"/>
      <c r="K3341" s="47"/>
      <c r="AH3341" s="42"/>
      <c r="AI3341" s="42"/>
      <c r="AJ3341" s="42"/>
      <c r="AK3341" s="42"/>
      <c r="AL3341" s="42"/>
      <c r="AM3341" s="42"/>
      <c r="AN3341" s="42"/>
      <c r="AO3341" s="42"/>
      <c r="AP3341" s="42"/>
      <c r="AQ3341" s="42"/>
      <c r="AR3341" s="42"/>
      <c r="AS3341" s="42"/>
      <c r="AT3341" s="42"/>
      <c r="AU3341" s="41"/>
      <c r="AV3341" s="42"/>
      <c r="AZ3341" s="43"/>
      <c r="BA3341" s="43"/>
      <c r="BB3341" s="43"/>
      <c r="BC3341" s="43"/>
      <c r="BD3341" s="43"/>
    </row>
    <row r="3342" spans="2:56" s="15" customFormat="1" ht="15.75">
      <c r="B3342" s="45"/>
      <c r="C3342" s="45"/>
      <c r="D3342" s="46"/>
      <c r="E3342" s="46"/>
      <c r="K3342" s="47"/>
      <c r="AH3342" s="42"/>
      <c r="AI3342" s="42"/>
      <c r="AJ3342" s="42"/>
      <c r="AK3342" s="42"/>
      <c r="AL3342" s="42"/>
      <c r="AM3342" s="42"/>
      <c r="AN3342" s="42"/>
      <c r="AO3342" s="42"/>
      <c r="AP3342" s="42"/>
      <c r="AQ3342" s="42"/>
      <c r="AR3342" s="42"/>
      <c r="AS3342" s="42"/>
      <c r="AT3342" s="42"/>
      <c r="AU3342" s="41"/>
      <c r="AV3342" s="42"/>
      <c r="AZ3342" s="43"/>
      <c r="BA3342" s="43"/>
      <c r="BB3342" s="43"/>
      <c r="BC3342" s="43"/>
      <c r="BD3342" s="43"/>
    </row>
    <row r="3343" spans="2:56" s="15" customFormat="1" ht="15.75">
      <c r="B3343" s="45"/>
      <c r="C3343" s="45"/>
      <c r="D3343" s="46"/>
      <c r="E3343" s="46"/>
      <c r="K3343" s="47"/>
      <c r="AH3343" s="42"/>
      <c r="AI3343" s="42"/>
      <c r="AJ3343" s="42"/>
      <c r="AK3343" s="42"/>
      <c r="AL3343" s="42"/>
      <c r="AM3343" s="42"/>
      <c r="AN3343" s="42"/>
      <c r="AO3343" s="42"/>
      <c r="AP3343" s="42"/>
      <c r="AQ3343" s="42"/>
      <c r="AR3343" s="42"/>
      <c r="AS3343" s="42"/>
      <c r="AT3343" s="42"/>
      <c r="AU3343" s="41"/>
      <c r="AV3343" s="42"/>
      <c r="AZ3343" s="43"/>
      <c r="BA3343" s="43"/>
      <c r="BB3343" s="43"/>
      <c r="BC3343" s="43"/>
      <c r="BD3343" s="43"/>
    </row>
    <row r="3344" spans="2:56" s="15" customFormat="1" ht="15.75">
      <c r="B3344" s="45"/>
      <c r="C3344" s="45"/>
      <c r="D3344" s="46"/>
      <c r="E3344" s="46"/>
      <c r="K3344" s="47"/>
      <c r="AH3344" s="42"/>
      <c r="AI3344" s="42"/>
      <c r="AJ3344" s="42"/>
      <c r="AK3344" s="42"/>
      <c r="AL3344" s="42"/>
      <c r="AM3344" s="42"/>
      <c r="AN3344" s="42"/>
      <c r="AO3344" s="42"/>
      <c r="AP3344" s="42"/>
      <c r="AQ3344" s="42"/>
      <c r="AR3344" s="42"/>
      <c r="AS3344" s="42"/>
      <c r="AT3344" s="42"/>
      <c r="AU3344" s="41"/>
      <c r="AV3344" s="42"/>
      <c r="AZ3344" s="43"/>
      <c r="BA3344" s="43"/>
      <c r="BB3344" s="43"/>
      <c r="BC3344" s="43"/>
      <c r="BD3344" s="43"/>
    </row>
    <row r="3345" spans="2:56" s="15" customFormat="1" ht="15.75">
      <c r="B3345" s="45"/>
      <c r="C3345" s="45"/>
      <c r="D3345" s="46"/>
      <c r="E3345" s="46"/>
      <c r="K3345" s="47"/>
      <c r="AH3345" s="42"/>
      <c r="AI3345" s="42"/>
      <c r="AJ3345" s="42"/>
      <c r="AK3345" s="42"/>
      <c r="AL3345" s="42"/>
      <c r="AM3345" s="42"/>
      <c r="AN3345" s="42"/>
      <c r="AO3345" s="42"/>
      <c r="AP3345" s="42"/>
      <c r="AQ3345" s="42"/>
      <c r="AR3345" s="42"/>
      <c r="AS3345" s="42"/>
      <c r="AT3345" s="42"/>
      <c r="AU3345" s="41"/>
      <c r="AV3345" s="42"/>
      <c r="AZ3345" s="43"/>
      <c r="BA3345" s="43"/>
      <c r="BB3345" s="43"/>
      <c r="BC3345" s="43"/>
      <c r="BD3345" s="43"/>
    </row>
    <row r="3346" spans="2:56" s="15" customFormat="1" ht="15.75">
      <c r="B3346" s="45"/>
      <c r="C3346" s="45"/>
      <c r="D3346" s="46"/>
      <c r="E3346" s="46"/>
      <c r="K3346" s="47"/>
      <c r="AH3346" s="42"/>
      <c r="AI3346" s="42"/>
      <c r="AJ3346" s="42"/>
      <c r="AK3346" s="42"/>
      <c r="AL3346" s="42"/>
      <c r="AM3346" s="42"/>
      <c r="AN3346" s="42"/>
      <c r="AO3346" s="42"/>
      <c r="AP3346" s="42"/>
      <c r="AQ3346" s="42"/>
      <c r="AR3346" s="42"/>
      <c r="AS3346" s="42"/>
      <c r="AT3346" s="42"/>
      <c r="AU3346" s="41"/>
      <c r="AV3346" s="42"/>
      <c r="AZ3346" s="43"/>
      <c r="BA3346" s="43"/>
      <c r="BB3346" s="43"/>
      <c r="BC3346" s="43"/>
      <c r="BD3346" s="43"/>
    </row>
    <row r="3347" spans="2:56" s="15" customFormat="1" ht="15.75">
      <c r="B3347" s="45"/>
      <c r="C3347" s="45"/>
      <c r="D3347" s="46"/>
      <c r="E3347" s="46"/>
      <c r="K3347" s="47"/>
      <c r="AH3347" s="42"/>
      <c r="AI3347" s="42"/>
      <c r="AJ3347" s="42"/>
      <c r="AK3347" s="42"/>
      <c r="AL3347" s="42"/>
      <c r="AM3347" s="42"/>
      <c r="AN3347" s="42"/>
      <c r="AO3347" s="42"/>
      <c r="AP3347" s="42"/>
      <c r="AQ3347" s="42"/>
      <c r="AR3347" s="42"/>
      <c r="AS3347" s="42"/>
      <c r="AT3347" s="42"/>
      <c r="AU3347" s="41"/>
      <c r="AV3347" s="42"/>
      <c r="AZ3347" s="43"/>
      <c r="BA3347" s="43"/>
      <c r="BB3347" s="43"/>
      <c r="BC3347" s="43"/>
      <c r="BD3347" s="43"/>
    </row>
    <row r="3348" spans="2:56" s="15" customFormat="1" ht="15.75">
      <c r="B3348" s="45"/>
      <c r="C3348" s="45"/>
      <c r="D3348" s="46"/>
      <c r="E3348" s="46"/>
      <c r="K3348" s="47"/>
      <c r="AH3348" s="42"/>
      <c r="AI3348" s="42"/>
      <c r="AJ3348" s="42"/>
      <c r="AK3348" s="42"/>
      <c r="AL3348" s="42"/>
      <c r="AM3348" s="42"/>
      <c r="AN3348" s="42"/>
      <c r="AO3348" s="42"/>
      <c r="AP3348" s="42"/>
      <c r="AQ3348" s="42"/>
      <c r="AR3348" s="42"/>
      <c r="AS3348" s="42"/>
      <c r="AT3348" s="42"/>
      <c r="AU3348" s="41"/>
      <c r="AV3348" s="42"/>
      <c r="AZ3348" s="43"/>
      <c r="BA3348" s="43"/>
      <c r="BB3348" s="43"/>
      <c r="BC3348" s="43"/>
      <c r="BD3348" s="43"/>
    </row>
    <row r="3349" spans="2:56" s="15" customFormat="1" ht="15.75">
      <c r="B3349" s="45"/>
      <c r="C3349" s="45"/>
      <c r="D3349" s="46"/>
      <c r="E3349" s="46"/>
      <c r="K3349" s="47"/>
      <c r="AH3349" s="42"/>
      <c r="AI3349" s="42"/>
      <c r="AJ3349" s="42"/>
      <c r="AK3349" s="42"/>
      <c r="AL3349" s="42"/>
      <c r="AM3349" s="42"/>
      <c r="AN3349" s="42"/>
      <c r="AO3349" s="42"/>
      <c r="AP3349" s="42"/>
      <c r="AQ3349" s="42"/>
      <c r="AR3349" s="42"/>
      <c r="AS3349" s="42"/>
      <c r="AT3349" s="42"/>
      <c r="AU3349" s="41"/>
      <c r="AV3349" s="42"/>
      <c r="AZ3349" s="43"/>
      <c r="BA3349" s="43"/>
      <c r="BB3349" s="43"/>
      <c r="BC3349" s="43"/>
      <c r="BD3349" s="43"/>
    </row>
    <row r="3350" spans="2:56" s="15" customFormat="1" ht="15.75">
      <c r="B3350" s="45"/>
      <c r="C3350" s="45"/>
      <c r="D3350" s="46"/>
      <c r="E3350" s="46"/>
      <c r="K3350" s="47"/>
      <c r="AH3350" s="42"/>
      <c r="AI3350" s="42"/>
      <c r="AJ3350" s="42"/>
      <c r="AK3350" s="42"/>
      <c r="AL3350" s="42"/>
      <c r="AM3350" s="42"/>
      <c r="AN3350" s="42"/>
      <c r="AO3350" s="42"/>
      <c r="AP3350" s="42"/>
      <c r="AQ3350" s="42"/>
      <c r="AR3350" s="42"/>
      <c r="AS3350" s="42"/>
      <c r="AT3350" s="42"/>
      <c r="AU3350" s="41"/>
      <c r="AV3350" s="42"/>
      <c r="AZ3350" s="43"/>
      <c r="BA3350" s="43"/>
      <c r="BB3350" s="43"/>
      <c r="BC3350" s="43"/>
      <c r="BD3350" s="43"/>
    </row>
    <row r="3351" spans="2:56" s="15" customFormat="1" ht="15.75">
      <c r="B3351" s="45"/>
      <c r="C3351" s="45"/>
      <c r="D3351" s="46"/>
      <c r="E3351" s="46"/>
      <c r="K3351" s="47"/>
      <c r="AH3351" s="42"/>
      <c r="AI3351" s="42"/>
      <c r="AJ3351" s="42"/>
      <c r="AK3351" s="42"/>
      <c r="AL3351" s="42"/>
      <c r="AM3351" s="42"/>
      <c r="AN3351" s="42"/>
      <c r="AO3351" s="42"/>
      <c r="AP3351" s="42"/>
      <c r="AQ3351" s="42"/>
      <c r="AR3351" s="42"/>
      <c r="AS3351" s="42"/>
      <c r="AT3351" s="42"/>
      <c r="AU3351" s="41"/>
      <c r="AV3351" s="42"/>
      <c r="AZ3351" s="43"/>
      <c r="BA3351" s="43"/>
      <c r="BB3351" s="43"/>
      <c r="BC3351" s="43"/>
      <c r="BD3351" s="43"/>
    </row>
    <row r="3352" spans="2:56" s="15" customFormat="1" ht="15.75">
      <c r="B3352" s="45"/>
      <c r="C3352" s="45"/>
      <c r="D3352" s="46"/>
      <c r="E3352" s="46"/>
      <c r="K3352" s="47"/>
      <c r="AH3352" s="42"/>
      <c r="AI3352" s="42"/>
      <c r="AJ3352" s="42"/>
      <c r="AK3352" s="42"/>
      <c r="AL3352" s="42"/>
      <c r="AM3352" s="42"/>
      <c r="AN3352" s="42"/>
      <c r="AO3352" s="42"/>
      <c r="AP3352" s="42"/>
      <c r="AQ3352" s="42"/>
      <c r="AR3352" s="42"/>
      <c r="AS3352" s="42"/>
      <c r="AT3352" s="42"/>
      <c r="AU3352" s="41"/>
      <c r="AV3352" s="42"/>
      <c r="AZ3352" s="43"/>
      <c r="BA3352" s="43"/>
      <c r="BB3352" s="43"/>
      <c r="BC3352" s="43"/>
      <c r="BD3352" s="43"/>
    </row>
    <row r="3353" spans="2:56" s="15" customFormat="1" ht="15.75">
      <c r="B3353" s="45"/>
      <c r="C3353" s="45"/>
      <c r="D3353" s="46"/>
      <c r="E3353" s="46"/>
      <c r="K3353" s="47"/>
      <c r="AH3353" s="42"/>
      <c r="AI3353" s="42"/>
      <c r="AJ3353" s="42"/>
      <c r="AK3353" s="42"/>
      <c r="AL3353" s="42"/>
      <c r="AM3353" s="42"/>
      <c r="AN3353" s="42"/>
      <c r="AO3353" s="42"/>
      <c r="AP3353" s="42"/>
      <c r="AQ3353" s="42"/>
      <c r="AR3353" s="42"/>
      <c r="AS3353" s="42"/>
      <c r="AT3353" s="42"/>
      <c r="AU3353" s="41"/>
      <c r="AV3353" s="42"/>
      <c r="AZ3353" s="43"/>
      <c r="BA3353" s="43"/>
      <c r="BB3353" s="43"/>
      <c r="BC3353" s="43"/>
      <c r="BD3353" s="43"/>
    </row>
    <row r="3354" spans="2:56" s="15" customFormat="1" ht="15.75">
      <c r="B3354" s="45"/>
      <c r="C3354" s="45"/>
      <c r="D3354" s="46"/>
      <c r="E3354" s="46"/>
      <c r="K3354" s="47"/>
      <c r="AH3354" s="42"/>
      <c r="AI3354" s="42"/>
      <c r="AJ3354" s="42"/>
      <c r="AK3354" s="42"/>
      <c r="AL3354" s="42"/>
      <c r="AM3354" s="42"/>
      <c r="AN3354" s="42"/>
      <c r="AO3354" s="42"/>
      <c r="AP3354" s="42"/>
      <c r="AQ3354" s="42"/>
      <c r="AR3354" s="42"/>
      <c r="AS3354" s="42"/>
      <c r="AT3354" s="42"/>
      <c r="AU3354" s="41"/>
      <c r="AV3354" s="42"/>
      <c r="AZ3354" s="43"/>
      <c r="BA3354" s="43"/>
      <c r="BB3354" s="43"/>
      <c r="BC3354" s="43"/>
      <c r="BD3354" s="43"/>
    </row>
    <row r="3355" spans="2:56" s="15" customFormat="1" ht="15.75">
      <c r="B3355" s="45"/>
      <c r="C3355" s="45"/>
      <c r="D3355" s="46"/>
      <c r="E3355" s="46"/>
      <c r="K3355" s="47"/>
      <c r="AH3355" s="42"/>
      <c r="AI3355" s="42"/>
      <c r="AJ3355" s="42"/>
      <c r="AK3355" s="42"/>
      <c r="AL3355" s="42"/>
      <c r="AM3355" s="42"/>
      <c r="AN3355" s="42"/>
      <c r="AO3355" s="42"/>
      <c r="AP3355" s="42"/>
      <c r="AQ3355" s="42"/>
      <c r="AR3355" s="42"/>
      <c r="AS3355" s="42"/>
      <c r="AT3355" s="42"/>
      <c r="AU3355" s="41"/>
      <c r="AV3355" s="42"/>
      <c r="AZ3355" s="43"/>
      <c r="BA3355" s="43"/>
      <c r="BB3355" s="43"/>
      <c r="BC3355" s="43"/>
      <c r="BD3355" s="43"/>
    </row>
    <row r="3356" spans="2:56" s="15" customFormat="1" ht="15.75">
      <c r="B3356" s="45"/>
      <c r="C3356" s="45"/>
      <c r="D3356" s="46"/>
      <c r="E3356" s="46"/>
      <c r="K3356" s="47"/>
      <c r="AH3356" s="42"/>
      <c r="AI3356" s="42"/>
      <c r="AJ3356" s="42"/>
      <c r="AK3356" s="42"/>
      <c r="AL3356" s="42"/>
      <c r="AM3356" s="42"/>
      <c r="AN3356" s="42"/>
      <c r="AO3356" s="42"/>
      <c r="AP3356" s="42"/>
      <c r="AQ3356" s="42"/>
      <c r="AR3356" s="42"/>
      <c r="AS3356" s="42"/>
      <c r="AT3356" s="42"/>
      <c r="AU3356" s="41"/>
      <c r="AV3356" s="42"/>
      <c r="AZ3356" s="43"/>
      <c r="BA3356" s="43"/>
      <c r="BB3356" s="43"/>
      <c r="BC3356" s="43"/>
      <c r="BD3356" s="43"/>
    </row>
    <row r="3357" spans="2:56" s="15" customFormat="1" ht="15.75">
      <c r="B3357" s="45"/>
      <c r="C3357" s="45"/>
      <c r="D3357" s="46"/>
      <c r="E3357" s="46"/>
      <c r="K3357" s="47"/>
      <c r="AH3357" s="42"/>
      <c r="AI3357" s="42"/>
      <c r="AJ3357" s="42"/>
      <c r="AK3357" s="42"/>
      <c r="AL3357" s="42"/>
      <c r="AM3357" s="42"/>
      <c r="AN3357" s="42"/>
      <c r="AO3357" s="42"/>
      <c r="AP3357" s="42"/>
      <c r="AQ3357" s="42"/>
      <c r="AR3357" s="42"/>
      <c r="AS3357" s="42"/>
      <c r="AT3357" s="42"/>
      <c r="AU3357" s="41"/>
      <c r="AV3357" s="42"/>
      <c r="AZ3357" s="43"/>
      <c r="BA3357" s="43"/>
      <c r="BB3357" s="43"/>
      <c r="BC3357" s="43"/>
      <c r="BD3357" s="43"/>
    </row>
    <row r="3358" spans="2:56" s="15" customFormat="1" ht="15.75">
      <c r="B3358" s="45"/>
      <c r="C3358" s="45"/>
      <c r="D3358" s="46"/>
      <c r="E3358" s="46"/>
      <c r="K3358" s="47"/>
      <c r="AH3358" s="42"/>
      <c r="AI3358" s="42"/>
      <c r="AJ3358" s="42"/>
      <c r="AK3358" s="42"/>
      <c r="AL3358" s="42"/>
      <c r="AM3358" s="42"/>
      <c r="AN3358" s="42"/>
      <c r="AO3358" s="42"/>
      <c r="AP3358" s="42"/>
      <c r="AQ3358" s="42"/>
      <c r="AR3358" s="42"/>
      <c r="AS3358" s="42"/>
      <c r="AT3358" s="42"/>
      <c r="AU3358" s="41"/>
      <c r="AV3358" s="42"/>
      <c r="AZ3358" s="43"/>
      <c r="BA3358" s="43"/>
      <c r="BB3358" s="43"/>
      <c r="BC3358" s="43"/>
      <c r="BD3358" s="43"/>
    </row>
    <row r="3359" spans="2:56" s="15" customFormat="1" ht="15.75">
      <c r="B3359" s="45"/>
      <c r="C3359" s="45"/>
      <c r="D3359" s="46"/>
      <c r="E3359" s="46"/>
      <c r="K3359" s="47"/>
      <c r="AH3359" s="42"/>
      <c r="AI3359" s="42"/>
      <c r="AJ3359" s="42"/>
      <c r="AK3359" s="42"/>
      <c r="AL3359" s="42"/>
      <c r="AM3359" s="42"/>
      <c r="AN3359" s="42"/>
      <c r="AO3359" s="42"/>
      <c r="AP3359" s="42"/>
      <c r="AQ3359" s="42"/>
      <c r="AR3359" s="42"/>
      <c r="AS3359" s="42"/>
      <c r="AT3359" s="42"/>
      <c r="AU3359" s="41"/>
      <c r="AV3359" s="42"/>
      <c r="AZ3359" s="43"/>
      <c r="BA3359" s="43"/>
      <c r="BB3359" s="43"/>
      <c r="BC3359" s="43"/>
      <c r="BD3359" s="43"/>
    </row>
    <row r="3360" spans="2:56" s="15" customFormat="1" ht="15.75">
      <c r="B3360" s="45"/>
      <c r="C3360" s="45"/>
      <c r="D3360" s="46"/>
      <c r="E3360" s="46"/>
      <c r="K3360" s="47"/>
      <c r="AH3360" s="42"/>
      <c r="AI3360" s="42"/>
      <c r="AJ3360" s="42"/>
      <c r="AK3360" s="42"/>
      <c r="AL3360" s="42"/>
      <c r="AM3360" s="42"/>
      <c r="AN3360" s="42"/>
      <c r="AO3360" s="42"/>
      <c r="AP3360" s="42"/>
      <c r="AQ3360" s="42"/>
      <c r="AR3360" s="42"/>
      <c r="AS3360" s="42"/>
      <c r="AT3360" s="42"/>
      <c r="AU3360" s="41"/>
      <c r="AV3360" s="42"/>
      <c r="AZ3360" s="43"/>
      <c r="BA3360" s="43"/>
      <c r="BB3360" s="43"/>
      <c r="BC3360" s="43"/>
      <c r="BD3360" s="43"/>
    </row>
    <row r="3361" spans="2:56" s="15" customFormat="1" ht="15.75">
      <c r="B3361" s="45"/>
      <c r="C3361" s="45"/>
      <c r="D3361" s="46"/>
      <c r="E3361" s="46"/>
      <c r="K3361" s="47"/>
      <c r="AH3361" s="42"/>
      <c r="AI3361" s="42"/>
      <c r="AJ3361" s="42"/>
      <c r="AK3361" s="42"/>
      <c r="AL3361" s="42"/>
      <c r="AM3361" s="42"/>
      <c r="AN3361" s="42"/>
      <c r="AO3361" s="42"/>
      <c r="AP3361" s="42"/>
      <c r="AQ3361" s="42"/>
      <c r="AR3361" s="42"/>
      <c r="AS3361" s="42"/>
      <c r="AT3361" s="42"/>
      <c r="AU3361" s="41"/>
      <c r="AV3361" s="42"/>
      <c r="AZ3361" s="43"/>
      <c r="BA3361" s="43"/>
      <c r="BB3361" s="43"/>
      <c r="BC3361" s="43"/>
      <c r="BD3361" s="43"/>
    </row>
    <row r="3362" spans="2:56" s="15" customFormat="1" ht="15.75">
      <c r="B3362" s="45"/>
      <c r="C3362" s="45"/>
      <c r="D3362" s="46"/>
      <c r="E3362" s="46"/>
      <c r="K3362" s="47"/>
      <c r="AH3362" s="42"/>
      <c r="AI3362" s="42"/>
      <c r="AJ3362" s="42"/>
      <c r="AK3362" s="42"/>
      <c r="AL3362" s="42"/>
      <c r="AM3362" s="42"/>
      <c r="AN3362" s="42"/>
      <c r="AO3362" s="42"/>
      <c r="AP3362" s="42"/>
      <c r="AQ3362" s="42"/>
      <c r="AR3362" s="42"/>
      <c r="AS3362" s="42"/>
      <c r="AT3362" s="42"/>
      <c r="AU3362" s="41"/>
      <c r="AV3362" s="42"/>
      <c r="AZ3362" s="43"/>
      <c r="BA3362" s="43"/>
      <c r="BB3362" s="43"/>
      <c r="BC3362" s="43"/>
      <c r="BD3362" s="43"/>
    </row>
    <row r="3363" spans="2:56" s="15" customFormat="1" ht="15.75">
      <c r="B3363" s="45"/>
      <c r="C3363" s="45"/>
      <c r="D3363" s="46"/>
      <c r="E3363" s="46"/>
      <c r="K3363" s="47"/>
      <c r="AH3363" s="42"/>
      <c r="AI3363" s="42"/>
      <c r="AJ3363" s="42"/>
      <c r="AK3363" s="42"/>
      <c r="AL3363" s="42"/>
      <c r="AM3363" s="42"/>
      <c r="AN3363" s="42"/>
      <c r="AO3363" s="42"/>
      <c r="AP3363" s="42"/>
      <c r="AQ3363" s="42"/>
      <c r="AR3363" s="42"/>
      <c r="AS3363" s="42"/>
      <c r="AT3363" s="42"/>
      <c r="AU3363" s="41"/>
      <c r="AV3363" s="42"/>
      <c r="AZ3363" s="43"/>
      <c r="BA3363" s="43"/>
      <c r="BB3363" s="43"/>
      <c r="BC3363" s="43"/>
      <c r="BD3363" s="43"/>
    </row>
    <row r="3364" spans="2:56" s="15" customFormat="1" ht="15.75">
      <c r="B3364" s="45"/>
      <c r="C3364" s="45"/>
      <c r="D3364" s="46"/>
      <c r="E3364" s="46"/>
      <c r="K3364" s="47"/>
      <c r="AH3364" s="42"/>
      <c r="AI3364" s="42"/>
      <c r="AJ3364" s="42"/>
      <c r="AK3364" s="42"/>
      <c r="AL3364" s="42"/>
      <c r="AM3364" s="42"/>
      <c r="AN3364" s="42"/>
      <c r="AO3364" s="42"/>
      <c r="AP3364" s="42"/>
      <c r="AQ3364" s="42"/>
      <c r="AR3364" s="42"/>
      <c r="AS3364" s="42"/>
      <c r="AT3364" s="42"/>
      <c r="AU3364" s="41"/>
      <c r="AV3364" s="42"/>
      <c r="AZ3364" s="43"/>
      <c r="BA3364" s="43"/>
      <c r="BB3364" s="43"/>
      <c r="BC3364" s="43"/>
      <c r="BD3364" s="43"/>
    </row>
    <row r="3365" spans="2:56" s="15" customFormat="1" ht="15.75">
      <c r="B3365" s="45"/>
      <c r="C3365" s="45"/>
      <c r="D3365" s="46"/>
      <c r="E3365" s="46"/>
      <c r="K3365" s="47"/>
      <c r="AH3365" s="42"/>
      <c r="AI3365" s="42"/>
      <c r="AJ3365" s="42"/>
      <c r="AK3365" s="42"/>
      <c r="AL3365" s="42"/>
      <c r="AM3365" s="42"/>
      <c r="AN3365" s="42"/>
      <c r="AO3365" s="42"/>
      <c r="AP3365" s="42"/>
      <c r="AQ3365" s="42"/>
      <c r="AR3365" s="42"/>
      <c r="AS3365" s="42"/>
      <c r="AT3365" s="42"/>
      <c r="AU3365" s="41"/>
      <c r="AV3365" s="42"/>
      <c r="AZ3365" s="43"/>
      <c r="BA3365" s="43"/>
      <c r="BB3365" s="43"/>
      <c r="BC3365" s="43"/>
      <c r="BD3365" s="43"/>
    </row>
    <row r="3366" spans="2:56" s="15" customFormat="1" ht="15.75">
      <c r="B3366" s="45"/>
      <c r="C3366" s="45"/>
      <c r="D3366" s="46"/>
      <c r="E3366" s="46"/>
      <c r="K3366" s="47"/>
      <c r="AH3366" s="42"/>
      <c r="AI3366" s="42"/>
      <c r="AJ3366" s="42"/>
      <c r="AK3366" s="42"/>
      <c r="AL3366" s="42"/>
      <c r="AM3366" s="42"/>
      <c r="AN3366" s="42"/>
      <c r="AO3366" s="42"/>
      <c r="AP3366" s="42"/>
      <c r="AQ3366" s="42"/>
      <c r="AR3366" s="42"/>
      <c r="AS3366" s="42"/>
      <c r="AT3366" s="42"/>
      <c r="AU3366" s="41"/>
      <c r="AV3366" s="42"/>
      <c r="AZ3366" s="43"/>
      <c r="BA3366" s="43"/>
      <c r="BB3366" s="43"/>
      <c r="BC3366" s="43"/>
      <c r="BD3366" s="43"/>
    </row>
    <row r="3367" spans="2:56" s="15" customFormat="1" ht="15.75">
      <c r="B3367" s="45"/>
      <c r="C3367" s="45"/>
      <c r="D3367" s="46"/>
      <c r="E3367" s="46"/>
      <c r="K3367" s="47"/>
      <c r="AH3367" s="42"/>
      <c r="AI3367" s="42"/>
      <c r="AJ3367" s="42"/>
      <c r="AK3367" s="42"/>
      <c r="AL3367" s="42"/>
      <c r="AM3367" s="42"/>
      <c r="AN3367" s="42"/>
      <c r="AO3367" s="42"/>
      <c r="AP3367" s="42"/>
      <c r="AQ3367" s="42"/>
      <c r="AR3367" s="42"/>
      <c r="AS3367" s="42"/>
      <c r="AT3367" s="42"/>
      <c r="AU3367" s="41"/>
      <c r="AV3367" s="42"/>
      <c r="AZ3367" s="43"/>
      <c r="BA3367" s="43"/>
      <c r="BB3367" s="43"/>
      <c r="BC3367" s="43"/>
      <c r="BD3367" s="43"/>
    </row>
    <row r="3368" spans="2:56" s="15" customFormat="1" ht="15.75">
      <c r="B3368" s="45"/>
      <c r="C3368" s="45"/>
      <c r="D3368" s="46"/>
      <c r="E3368" s="46"/>
      <c r="K3368" s="47"/>
      <c r="AH3368" s="42"/>
      <c r="AI3368" s="42"/>
      <c r="AJ3368" s="42"/>
      <c r="AK3368" s="42"/>
      <c r="AL3368" s="42"/>
      <c r="AM3368" s="42"/>
      <c r="AN3368" s="42"/>
      <c r="AO3368" s="42"/>
      <c r="AP3368" s="42"/>
      <c r="AQ3368" s="42"/>
      <c r="AR3368" s="42"/>
      <c r="AS3368" s="42"/>
      <c r="AT3368" s="42"/>
      <c r="AU3368" s="41"/>
      <c r="AV3368" s="42"/>
      <c r="AZ3368" s="43"/>
      <c r="BA3368" s="43"/>
      <c r="BB3368" s="43"/>
      <c r="BC3368" s="43"/>
      <c r="BD3368" s="43"/>
    </row>
    <row r="3369" spans="2:56" s="15" customFormat="1" ht="15.75">
      <c r="B3369" s="45"/>
      <c r="C3369" s="45"/>
      <c r="D3369" s="46"/>
      <c r="E3369" s="46"/>
      <c r="K3369" s="47"/>
      <c r="AH3369" s="42"/>
      <c r="AI3369" s="42"/>
      <c r="AJ3369" s="42"/>
      <c r="AK3369" s="42"/>
      <c r="AL3369" s="42"/>
      <c r="AM3369" s="42"/>
      <c r="AN3369" s="42"/>
      <c r="AO3369" s="42"/>
      <c r="AP3369" s="42"/>
      <c r="AQ3369" s="42"/>
      <c r="AR3369" s="42"/>
      <c r="AS3369" s="42"/>
      <c r="AT3369" s="42"/>
      <c r="AU3369" s="41"/>
      <c r="AV3369" s="42"/>
      <c r="AZ3369" s="43"/>
      <c r="BA3369" s="43"/>
      <c r="BB3369" s="43"/>
      <c r="BC3369" s="43"/>
      <c r="BD3369" s="43"/>
    </row>
    <row r="3370" spans="2:56" s="15" customFormat="1" ht="15.75">
      <c r="B3370" s="45"/>
      <c r="C3370" s="45"/>
      <c r="D3370" s="46"/>
      <c r="E3370" s="46"/>
      <c r="K3370" s="47"/>
      <c r="AH3370" s="42"/>
      <c r="AI3370" s="42"/>
      <c r="AJ3370" s="42"/>
      <c r="AK3370" s="42"/>
      <c r="AL3370" s="42"/>
      <c r="AM3370" s="42"/>
      <c r="AN3370" s="42"/>
      <c r="AO3370" s="42"/>
      <c r="AP3370" s="42"/>
      <c r="AQ3370" s="42"/>
      <c r="AR3370" s="42"/>
      <c r="AS3370" s="42"/>
      <c r="AT3370" s="42"/>
      <c r="AU3370" s="41"/>
      <c r="AV3370" s="42"/>
      <c r="AZ3370" s="43"/>
      <c r="BA3370" s="43"/>
      <c r="BB3370" s="43"/>
      <c r="BC3370" s="43"/>
      <c r="BD3370" s="43"/>
    </row>
    <row r="3371" spans="2:56" s="15" customFormat="1" ht="15.75">
      <c r="B3371" s="45"/>
      <c r="C3371" s="45"/>
      <c r="D3371" s="46"/>
      <c r="E3371" s="46"/>
      <c r="K3371" s="47"/>
      <c r="AH3371" s="42"/>
      <c r="AI3371" s="42"/>
      <c r="AJ3371" s="42"/>
      <c r="AK3371" s="42"/>
      <c r="AL3371" s="42"/>
      <c r="AM3371" s="42"/>
      <c r="AN3371" s="42"/>
      <c r="AO3371" s="42"/>
      <c r="AP3371" s="42"/>
      <c r="AQ3371" s="42"/>
      <c r="AR3371" s="42"/>
      <c r="AS3371" s="42"/>
      <c r="AT3371" s="42"/>
      <c r="AU3371" s="41"/>
      <c r="AV3371" s="42"/>
      <c r="AZ3371" s="43"/>
      <c r="BA3371" s="43"/>
      <c r="BB3371" s="43"/>
      <c r="BC3371" s="43"/>
      <c r="BD3371" s="43"/>
    </row>
    <row r="3372" spans="2:56" s="15" customFormat="1" ht="15.75">
      <c r="B3372" s="45"/>
      <c r="C3372" s="45"/>
      <c r="D3372" s="46"/>
      <c r="E3372" s="46"/>
      <c r="K3372" s="47"/>
      <c r="AH3372" s="42"/>
      <c r="AI3372" s="42"/>
      <c r="AJ3372" s="42"/>
      <c r="AK3372" s="42"/>
      <c r="AL3372" s="42"/>
      <c r="AM3372" s="42"/>
      <c r="AN3372" s="42"/>
      <c r="AO3372" s="42"/>
      <c r="AP3372" s="42"/>
      <c r="AQ3372" s="42"/>
      <c r="AR3372" s="42"/>
      <c r="AS3372" s="42"/>
      <c r="AT3372" s="42"/>
      <c r="AU3372" s="41"/>
      <c r="AV3372" s="42"/>
      <c r="AZ3372" s="43"/>
      <c r="BA3372" s="43"/>
      <c r="BB3372" s="43"/>
      <c r="BC3372" s="43"/>
      <c r="BD3372" s="43"/>
    </row>
    <row r="3373" spans="2:56" s="15" customFormat="1" ht="15.75">
      <c r="B3373" s="45"/>
      <c r="C3373" s="45"/>
      <c r="D3373" s="46"/>
      <c r="E3373" s="46"/>
      <c r="K3373" s="47"/>
      <c r="AH3373" s="42"/>
      <c r="AI3373" s="42"/>
      <c r="AJ3373" s="42"/>
      <c r="AK3373" s="42"/>
      <c r="AL3373" s="42"/>
      <c r="AM3373" s="42"/>
      <c r="AN3373" s="42"/>
      <c r="AO3373" s="42"/>
      <c r="AP3373" s="42"/>
      <c r="AQ3373" s="42"/>
      <c r="AR3373" s="42"/>
      <c r="AS3373" s="42"/>
      <c r="AT3373" s="42"/>
      <c r="AU3373" s="41"/>
      <c r="AV3373" s="42"/>
      <c r="AZ3373" s="43"/>
      <c r="BA3373" s="43"/>
      <c r="BB3373" s="43"/>
      <c r="BC3373" s="43"/>
      <c r="BD3373" s="43"/>
    </row>
    <row r="3374" spans="2:56" s="15" customFormat="1" ht="15.75">
      <c r="B3374" s="45"/>
      <c r="C3374" s="45"/>
      <c r="D3374" s="46"/>
      <c r="E3374" s="46"/>
      <c r="K3374" s="47"/>
      <c r="AH3374" s="42"/>
      <c r="AI3374" s="42"/>
      <c r="AJ3374" s="42"/>
      <c r="AK3374" s="42"/>
      <c r="AL3374" s="42"/>
      <c r="AM3374" s="42"/>
      <c r="AN3374" s="42"/>
      <c r="AO3374" s="42"/>
      <c r="AP3374" s="42"/>
      <c r="AQ3374" s="42"/>
      <c r="AR3374" s="42"/>
      <c r="AS3374" s="42"/>
      <c r="AT3374" s="42"/>
      <c r="AU3374" s="41"/>
      <c r="AV3374" s="42"/>
      <c r="AZ3374" s="43"/>
      <c r="BA3374" s="43"/>
      <c r="BB3374" s="43"/>
      <c r="BC3374" s="43"/>
      <c r="BD3374" s="43"/>
    </row>
    <row r="3375" spans="2:56" s="15" customFormat="1" ht="15.75">
      <c r="B3375" s="45"/>
      <c r="C3375" s="45"/>
      <c r="D3375" s="46"/>
      <c r="E3375" s="46"/>
      <c r="K3375" s="47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1"/>
      <c r="AV3375" s="42"/>
      <c r="AZ3375" s="43"/>
      <c r="BA3375" s="43"/>
      <c r="BB3375" s="43"/>
      <c r="BC3375" s="43"/>
      <c r="BD3375" s="43"/>
    </row>
    <row r="3376" spans="2:56" s="15" customFormat="1" ht="15.75">
      <c r="B3376" s="45"/>
      <c r="C3376" s="45"/>
      <c r="D3376" s="46"/>
      <c r="E3376" s="46"/>
      <c r="K3376" s="47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1"/>
      <c r="AV3376" s="42"/>
      <c r="AZ3376" s="43"/>
      <c r="BA3376" s="43"/>
      <c r="BB3376" s="43"/>
      <c r="BC3376" s="43"/>
      <c r="BD3376" s="43"/>
    </row>
    <row r="3377" spans="2:56" s="15" customFormat="1" ht="15.75">
      <c r="B3377" s="45"/>
      <c r="C3377" s="45"/>
      <c r="D3377" s="46"/>
      <c r="E3377" s="46"/>
      <c r="K3377" s="47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1"/>
      <c r="AV3377" s="42"/>
      <c r="AZ3377" s="43"/>
      <c r="BA3377" s="43"/>
      <c r="BB3377" s="43"/>
      <c r="BC3377" s="43"/>
      <c r="BD3377" s="43"/>
    </row>
    <row r="3378" spans="2:56" s="15" customFormat="1" ht="15.75">
      <c r="B3378" s="45"/>
      <c r="C3378" s="45"/>
      <c r="D3378" s="46"/>
      <c r="E3378" s="46"/>
      <c r="K3378" s="47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1"/>
      <c r="AV3378" s="42"/>
      <c r="AZ3378" s="43"/>
      <c r="BA3378" s="43"/>
      <c r="BB3378" s="43"/>
      <c r="BC3378" s="43"/>
      <c r="BD3378" s="43"/>
    </row>
    <row r="3379" spans="2:56" s="15" customFormat="1" ht="15.75">
      <c r="B3379" s="45"/>
      <c r="C3379" s="45"/>
      <c r="D3379" s="46"/>
      <c r="E3379" s="46"/>
      <c r="K3379" s="47"/>
      <c r="AH3379" s="42"/>
      <c r="AI3379" s="42"/>
      <c r="AJ3379" s="42"/>
      <c r="AK3379" s="42"/>
      <c r="AL3379" s="42"/>
      <c r="AM3379" s="42"/>
      <c r="AN3379" s="42"/>
      <c r="AO3379" s="42"/>
      <c r="AP3379" s="42"/>
      <c r="AQ3379" s="42"/>
      <c r="AR3379" s="42"/>
      <c r="AS3379" s="42"/>
      <c r="AT3379" s="42"/>
      <c r="AU3379" s="41"/>
      <c r="AV3379" s="42"/>
      <c r="AZ3379" s="43"/>
      <c r="BA3379" s="43"/>
      <c r="BB3379" s="43"/>
      <c r="BC3379" s="43"/>
      <c r="BD3379" s="43"/>
    </row>
    <row r="3380" spans="2:56" s="15" customFormat="1" ht="15.75">
      <c r="B3380" s="45"/>
      <c r="C3380" s="45"/>
      <c r="D3380" s="46"/>
      <c r="E3380" s="46"/>
      <c r="K3380" s="47"/>
      <c r="AH3380" s="42"/>
      <c r="AI3380" s="42"/>
      <c r="AJ3380" s="42"/>
      <c r="AK3380" s="42"/>
      <c r="AL3380" s="42"/>
      <c r="AM3380" s="42"/>
      <c r="AN3380" s="42"/>
      <c r="AO3380" s="42"/>
      <c r="AP3380" s="42"/>
      <c r="AQ3380" s="42"/>
      <c r="AR3380" s="42"/>
      <c r="AS3380" s="42"/>
      <c r="AT3380" s="42"/>
      <c r="AU3380" s="41"/>
      <c r="AV3380" s="42"/>
      <c r="AZ3380" s="43"/>
      <c r="BA3380" s="43"/>
      <c r="BB3380" s="43"/>
      <c r="BC3380" s="43"/>
      <c r="BD3380" s="43"/>
    </row>
    <row r="3381" spans="2:56" s="15" customFormat="1" ht="15.75">
      <c r="B3381" s="45"/>
      <c r="C3381" s="45"/>
      <c r="D3381" s="46"/>
      <c r="E3381" s="46"/>
      <c r="K3381" s="47"/>
      <c r="AH3381" s="42"/>
      <c r="AI3381" s="42"/>
      <c r="AJ3381" s="42"/>
      <c r="AK3381" s="42"/>
      <c r="AL3381" s="42"/>
      <c r="AM3381" s="42"/>
      <c r="AN3381" s="42"/>
      <c r="AO3381" s="42"/>
      <c r="AP3381" s="42"/>
      <c r="AQ3381" s="42"/>
      <c r="AR3381" s="42"/>
      <c r="AS3381" s="42"/>
      <c r="AT3381" s="42"/>
      <c r="AU3381" s="41"/>
      <c r="AV3381" s="42"/>
      <c r="AZ3381" s="43"/>
      <c r="BA3381" s="43"/>
      <c r="BB3381" s="43"/>
      <c r="BC3381" s="43"/>
      <c r="BD3381" s="43"/>
    </row>
    <row r="3382" spans="2:56" s="15" customFormat="1" ht="15.75">
      <c r="B3382" s="45"/>
      <c r="C3382" s="45"/>
      <c r="D3382" s="46"/>
      <c r="E3382" s="46"/>
      <c r="K3382" s="47"/>
      <c r="AH3382" s="42"/>
      <c r="AI3382" s="42"/>
      <c r="AJ3382" s="42"/>
      <c r="AK3382" s="42"/>
      <c r="AL3382" s="42"/>
      <c r="AM3382" s="42"/>
      <c r="AN3382" s="42"/>
      <c r="AO3382" s="42"/>
      <c r="AP3382" s="42"/>
      <c r="AQ3382" s="42"/>
      <c r="AR3382" s="42"/>
      <c r="AS3382" s="42"/>
      <c r="AT3382" s="42"/>
      <c r="AU3382" s="41"/>
      <c r="AV3382" s="42"/>
      <c r="AZ3382" s="43"/>
      <c r="BA3382" s="43"/>
      <c r="BB3382" s="43"/>
      <c r="BC3382" s="43"/>
      <c r="BD3382" s="43"/>
    </row>
    <row r="3383" spans="2:56" s="15" customFormat="1" ht="15.75">
      <c r="B3383" s="45"/>
      <c r="C3383" s="45"/>
      <c r="D3383" s="46"/>
      <c r="E3383" s="46"/>
      <c r="K3383" s="47"/>
      <c r="AH3383" s="42"/>
      <c r="AI3383" s="42"/>
      <c r="AJ3383" s="42"/>
      <c r="AK3383" s="42"/>
      <c r="AL3383" s="42"/>
      <c r="AM3383" s="42"/>
      <c r="AN3383" s="42"/>
      <c r="AO3383" s="42"/>
      <c r="AP3383" s="42"/>
      <c r="AQ3383" s="42"/>
      <c r="AR3383" s="42"/>
      <c r="AS3383" s="42"/>
      <c r="AT3383" s="42"/>
      <c r="AU3383" s="41"/>
      <c r="AV3383" s="42"/>
      <c r="AZ3383" s="43"/>
      <c r="BA3383" s="43"/>
      <c r="BB3383" s="43"/>
      <c r="BC3383" s="43"/>
      <c r="BD3383" s="43"/>
    </row>
    <row r="3384" spans="2:56" s="15" customFormat="1" ht="15.75">
      <c r="B3384" s="45"/>
      <c r="C3384" s="45"/>
      <c r="D3384" s="46"/>
      <c r="E3384" s="46"/>
      <c r="K3384" s="47"/>
      <c r="AH3384" s="42"/>
      <c r="AI3384" s="42"/>
      <c r="AJ3384" s="42"/>
      <c r="AK3384" s="42"/>
      <c r="AL3384" s="42"/>
      <c r="AM3384" s="42"/>
      <c r="AN3384" s="42"/>
      <c r="AO3384" s="42"/>
      <c r="AP3384" s="42"/>
      <c r="AQ3384" s="42"/>
      <c r="AR3384" s="42"/>
      <c r="AS3384" s="42"/>
      <c r="AT3384" s="42"/>
      <c r="AU3384" s="41"/>
      <c r="AV3384" s="42"/>
      <c r="AZ3384" s="43"/>
      <c r="BA3384" s="43"/>
      <c r="BB3384" s="43"/>
      <c r="BC3384" s="43"/>
      <c r="BD3384" s="43"/>
    </row>
    <row r="3385" spans="2:56" s="15" customFormat="1" ht="15.75">
      <c r="B3385" s="45"/>
      <c r="C3385" s="45"/>
      <c r="D3385" s="46"/>
      <c r="E3385" s="46"/>
      <c r="K3385" s="47"/>
      <c r="AH3385" s="42"/>
      <c r="AI3385" s="42"/>
      <c r="AJ3385" s="42"/>
      <c r="AK3385" s="42"/>
      <c r="AL3385" s="42"/>
      <c r="AM3385" s="42"/>
      <c r="AN3385" s="42"/>
      <c r="AO3385" s="42"/>
      <c r="AP3385" s="42"/>
      <c r="AQ3385" s="42"/>
      <c r="AR3385" s="42"/>
      <c r="AS3385" s="42"/>
      <c r="AT3385" s="42"/>
      <c r="AU3385" s="41"/>
      <c r="AV3385" s="42"/>
      <c r="AZ3385" s="43"/>
      <c r="BA3385" s="43"/>
      <c r="BB3385" s="43"/>
      <c r="BC3385" s="43"/>
      <c r="BD3385" s="43"/>
    </row>
    <row r="3386" spans="2:56" s="15" customFormat="1" ht="15.75">
      <c r="B3386" s="45"/>
      <c r="C3386" s="45"/>
      <c r="D3386" s="46"/>
      <c r="E3386" s="46"/>
      <c r="K3386" s="47"/>
      <c r="AH3386" s="42"/>
      <c r="AI3386" s="42"/>
      <c r="AJ3386" s="42"/>
      <c r="AK3386" s="42"/>
      <c r="AL3386" s="42"/>
      <c r="AM3386" s="42"/>
      <c r="AN3386" s="42"/>
      <c r="AO3386" s="42"/>
      <c r="AP3386" s="42"/>
      <c r="AQ3386" s="42"/>
      <c r="AR3386" s="42"/>
      <c r="AS3386" s="42"/>
      <c r="AT3386" s="42"/>
      <c r="AU3386" s="41"/>
      <c r="AV3386" s="42"/>
      <c r="AZ3386" s="43"/>
      <c r="BA3386" s="43"/>
      <c r="BB3386" s="43"/>
      <c r="BC3386" s="43"/>
      <c r="BD3386" s="43"/>
    </row>
    <row r="3387" spans="2:56" s="15" customFormat="1" ht="15.75">
      <c r="B3387" s="45"/>
      <c r="C3387" s="45"/>
      <c r="D3387" s="46"/>
      <c r="E3387" s="46"/>
      <c r="K3387" s="47"/>
      <c r="AH3387" s="42"/>
      <c r="AI3387" s="42"/>
      <c r="AJ3387" s="42"/>
      <c r="AK3387" s="42"/>
      <c r="AL3387" s="42"/>
      <c r="AM3387" s="42"/>
      <c r="AN3387" s="42"/>
      <c r="AO3387" s="42"/>
      <c r="AP3387" s="42"/>
      <c r="AQ3387" s="42"/>
      <c r="AR3387" s="42"/>
      <c r="AS3387" s="42"/>
      <c r="AT3387" s="42"/>
      <c r="AU3387" s="41"/>
      <c r="AV3387" s="42"/>
      <c r="AZ3387" s="43"/>
      <c r="BA3387" s="43"/>
      <c r="BB3387" s="43"/>
      <c r="BC3387" s="43"/>
      <c r="BD3387" s="43"/>
    </row>
    <row r="3388" spans="2:56" s="15" customFormat="1" ht="15.75">
      <c r="B3388" s="45"/>
      <c r="C3388" s="45"/>
      <c r="D3388" s="46"/>
      <c r="E3388" s="46"/>
      <c r="K3388" s="47"/>
      <c r="AH3388" s="42"/>
      <c r="AI3388" s="42"/>
      <c r="AJ3388" s="42"/>
      <c r="AK3388" s="42"/>
      <c r="AL3388" s="42"/>
      <c r="AM3388" s="42"/>
      <c r="AN3388" s="42"/>
      <c r="AO3388" s="42"/>
      <c r="AP3388" s="42"/>
      <c r="AQ3388" s="42"/>
      <c r="AR3388" s="42"/>
      <c r="AS3388" s="42"/>
      <c r="AT3388" s="42"/>
      <c r="AU3388" s="41"/>
      <c r="AV3388" s="42"/>
      <c r="AZ3388" s="43"/>
      <c r="BA3388" s="43"/>
      <c r="BB3388" s="43"/>
      <c r="BC3388" s="43"/>
      <c r="BD3388" s="43"/>
    </row>
    <row r="3389" spans="2:56" s="15" customFormat="1" ht="15.75">
      <c r="B3389" s="45"/>
      <c r="C3389" s="45"/>
      <c r="D3389" s="46"/>
      <c r="E3389" s="46"/>
      <c r="K3389" s="47"/>
      <c r="AH3389" s="42"/>
      <c r="AI3389" s="42"/>
      <c r="AJ3389" s="42"/>
      <c r="AK3389" s="42"/>
      <c r="AL3389" s="42"/>
      <c r="AM3389" s="42"/>
      <c r="AN3389" s="42"/>
      <c r="AO3389" s="42"/>
      <c r="AP3389" s="42"/>
      <c r="AQ3389" s="42"/>
      <c r="AR3389" s="42"/>
      <c r="AS3389" s="42"/>
      <c r="AT3389" s="42"/>
      <c r="AU3389" s="41"/>
      <c r="AV3389" s="42"/>
      <c r="AZ3389" s="43"/>
      <c r="BA3389" s="43"/>
      <c r="BB3389" s="43"/>
      <c r="BC3389" s="43"/>
      <c r="BD3389" s="43"/>
    </row>
    <row r="3390" spans="2:56" s="15" customFormat="1" ht="15.75">
      <c r="B3390" s="45"/>
      <c r="C3390" s="45"/>
      <c r="D3390" s="46"/>
      <c r="E3390" s="46"/>
      <c r="K3390" s="47"/>
      <c r="AH3390" s="42"/>
      <c r="AI3390" s="42"/>
      <c r="AJ3390" s="42"/>
      <c r="AK3390" s="42"/>
      <c r="AL3390" s="42"/>
      <c r="AM3390" s="42"/>
      <c r="AN3390" s="42"/>
      <c r="AO3390" s="42"/>
      <c r="AP3390" s="42"/>
      <c r="AQ3390" s="42"/>
      <c r="AR3390" s="42"/>
      <c r="AS3390" s="42"/>
      <c r="AT3390" s="42"/>
      <c r="AU3390" s="41"/>
      <c r="AV3390" s="42"/>
      <c r="AZ3390" s="43"/>
      <c r="BA3390" s="43"/>
      <c r="BB3390" s="43"/>
      <c r="BC3390" s="43"/>
      <c r="BD3390" s="43"/>
    </row>
    <row r="3391" spans="2:56" s="15" customFormat="1" ht="15.75">
      <c r="B3391" s="45"/>
      <c r="C3391" s="45"/>
      <c r="D3391" s="46"/>
      <c r="E3391" s="46"/>
      <c r="K3391" s="47"/>
      <c r="AH3391" s="42"/>
      <c r="AI3391" s="42"/>
      <c r="AJ3391" s="42"/>
      <c r="AK3391" s="42"/>
      <c r="AL3391" s="42"/>
      <c r="AM3391" s="42"/>
      <c r="AN3391" s="42"/>
      <c r="AO3391" s="42"/>
      <c r="AP3391" s="42"/>
      <c r="AQ3391" s="42"/>
      <c r="AR3391" s="42"/>
      <c r="AS3391" s="42"/>
      <c r="AT3391" s="42"/>
      <c r="AU3391" s="41"/>
      <c r="AV3391" s="42"/>
      <c r="AZ3391" s="43"/>
      <c r="BA3391" s="43"/>
      <c r="BB3391" s="43"/>
      <c r="BC3391" s="43"/>
      <c r="BD3391" s="43"/>
    </row>
    <row r="3392" spans="2:56" s="15" customFormat="1" ht="15.75">
      <c r="B3392" s="45"/>
      <c r="C3392" s="45"/>
      <c r="D3392" s="46"/>
      <c r="E3392" s="46"/>
      <c r="K3392" s="47"/>
      <c r="AH3392" s="42"/>
      <c r="AI3392" s="42"/>
      <c r="AJ3392" s="42"/>
      <c r="AK3392" s="42"/>
      <c r="AL3392" s="42"/>
      <c r="AM3392" s="42"/>
      <c r="AN3392" s="42"/>
      <c r="AO3392" s="42"/>
      <c r="AP3392" s="42"/>
      <c r="AQ3392" s="42"/>
      <c r="AR3392" s="42"/>
      <c r="AS3392" s="42"/>
      <c r="AT3392" s="42"/>
      <c r="AU3392" s="41"/>
      <c r="AV3392" s="42"/>
      <c r="AZ3392" s="43"/>
      <c r="BA3392" s="43"/>
      <c r="BB3392" s="43"/>
      <c r="BC3392" s="43"/>
      <c r="BD3392" s="43"/>
    </row>
    <row r="3393" spans="2:56" s="15" customFormat="1" ht="15.75">
      <c r="B3393" s="45"/>
      <c r="C3393" s="45"/>
      <c r="D3393" s="46"/>
      <c r="E3393" s="46"/>
      <c r="K3393" s="47"/>
      <c r="AH3393" s="42"/>
      <c r="AI3393" s="42"/>
      <c r="AJ3393" s="42"/>
      <c r="AK3393" s="42"/>
      <c r="AL3393" s="42"/>
      <c r="AM3393" s="42"/>
      <c r="AN3393" s="42"/>
      <c r="AO3393" s="42"/>
      <c r="AP3393" s="42"/>
      <c r="AQ3393" s="42"/>
      <c r="AR3393" s="42"/>
      <c r="AS3393" s="42"/>
      <c r="AT3393" s="42"/>
      <c r="AU3393" s="41"/>
      <c r="AV3393" s="42"/>
      <c r="AZ3393" s="43"/>
      <c r="BA3393" s="43"/>
      <c r="BB3393" s="43"/>
      <c r="BC3393" s="43"/>
      <c r="BD3393" s="43"/>
    </row>
    <row r="3394" spans="2:56" s="15" customFormat="1" ht="15.75">
      <c r="B3394" s="45"/>
      <c r="C3394" s="45"/>
      <c r="D3394" s="46"/>
      <c r="E3394" s="46"/>
      <c r="K3394" s="47"/>
      <c r="AH3394" s="42"/>
      <c r="AI3394" s="42"/>
      <c r="AJ3394" s="42"/>
      <c r="AK3394" s="42"/>
      <c r="AL3394" s="42"/>
      <c r="AM3394" s="42"/>
      <c r="AN3394" s="42"/>
      <c r="AO3394" s="42"/>
      <c r="AP3394" s="42"/>
      <c r="AQ3394" s="42"/>
      <c r="AR3394" s="42"/>
      <c r="AS3394" s="42"/>
      <c r="AT3394" s="42"/>
      <c r="AU3394" s="41"/>
      <c r="AV3394" s="42"/>
      <c r="AZ3394" s="43"/>
      <c r="BA3394" s="43"/>
      <c r="BB3394" s="43"/>
      <c r="BC3394" s="43"/>
      <c r="BD3394" s="43"/>
    </row>
    <row r="3395" spans="2:56" s="15" customFormat="1" ht="15.75">
      <c r="B3395" s="45"/>
      <c r="C3395" s="45"/>
      <c r="D3395" s="46"/>
      <c r="E3395" s="46"/>
      <c r="K3395" s="47"/>
      <c r="AH3395" s="42"/>
      <c r="AI3395" s="42"/>
      <c r="AJ3395" s="42"/>
      <c r="AK3395" s="42"/>
      <c r="AL3395" s="42"/>
      <c r="AM3395" s="42"/>
      <c r="AN3395" s="42"/>
      <c r="AO3395" s="42"/>
      <c r="AP3395" s="42"/>
      <c r="AQ3395" s="42"/>
      <c r="AR3395" s="42"/>
      <c r="AS3395" s="42"/>
      <c r="AT3395" s="42"/>
      <c r="AU3395" s="41"/>
      <c r="AV3395" s="42"/>
      <c r="AZ3395" s="43"/>
      <c r="BA3395" s="43"/>
      <c r="BB3395" s="43"/>
      <c r="BC3395" s="43"/>
      <c r="BD3395" s="43"/>
    </row>
    <row r="3396" spans="2:56" s="15" customFormat="1" ht="15.75">
      <c r="B3396" s="45"/>
      <c r="C3396" s="45"/>
      <c r="D3396" s="46"/>
      <c r="E3396" s="46"/>
      <c r="K3396" s="47"/>
      <c r="AH3396" s="42"/>
      <c r="AI3396" s="42"/>
      <c r="AJ3396" s="42"/>
      <c r="AK3396" s="42"/>
      <c r="AL3396" s="42"/>
      <c r="AM3396" s="42"/>
      <c r="AN3396" s="42"/>
      <c r="AO3396" s="42"/>
      <c r="AP3396" s="42"/>
      <c r="AQ3396" s="42"/>
      <c r="AR3396" s="42"/>
      <c r="AS3396" s="42"/>
      <c r="AT3396" s="42"/>
      <c r="AU3396" s="41"/>
      <c r="AV3396" s="42"/>
      <c r="AZ3396" s="43"/>
      <c r="BA3396" s="43"/>
      <c r="BB3396" s="43"/>
      <c r="BC3396" s="43"/>
      <c r="BD3396" s="43"/>
    </row>
    <row r="3397" spans="2:56" s="15" customFormat="1" ht="15.75">
      <c r="B3397" s="45"/>
      <c r="C3397" s="45"/>
      <c r="D3397" s="46"/>
      <c r="E3397" s="46"/>
      <c r="K3397" s="47"/>
      <c r="AH3397" s="42"/>
      <c r="AI3397" s="42"/>
      <c r="AJ3397" s="42"/>
      <c r="AK3397" s="42"/>
      <c r="AL3397" s="42"/>
      <c r="AM3397" s="42"/>
      <c r="AN3397" s="42"/>
      <c r="AO3397" s="42"/>
      <c r="AP3397" s="42"/>
      <c r="AQ3397" s="42"/>
      <c r="AR3397" s="42"/>
      <c r="AS3397" s="42"/>
      <c r="AT3397" s="42"/>
      <c r="AU3397" s="41"/>
      <c r="AV3397" s="42"/>
      <c r="AZ3397" s="43"/>
      <c r="BA3397" s="43"/>
      <c r="BB3397" s="43"/>
      <c r="BC3397" s="43"/>
      <c r="BD3397" s="43"/>
    </row>
    <row r="3398" spans="2:56" s="15" customFormat="1" ht="15.75">
      <c r="B3398" s="45"/>
      <c r="C3398" s="45"/>
      <c r="D3398" s="46"/>
      <c r="E3398" s="46"/>
      <c r="K3398" s="47"/>
      <c r="AH3398" s="42"/>
      <c r="AI3398" s="42"/>
      <c r="AJ3398" s="42"/>
      <c r="AK3398" s="42"/>
      <c r="AL3398" s="42"/>
      <c r="AM3398" s="42"/>
      <c r="AN3398" s="42"/>
      <c r="AO3398" s="42"/>
      <c r="AP3398" s="42"/>
      <c r="AQ3398" s="42"/>
      <c r="AR3398" s="42"/>
      <c r="AS3398" s="42"/>
      <c r="AT3398" s="42"/>
      <c r="AU3398" s="41"/>
      <c r="AV3398" s="42"/>
      <c r="AZ3398" s="43"/>
      <c r="BA3398" s="43"/>
      <c r="BB3398" s="43"/>
      <c r="BC3398" s="43"/>
      <c r="BD3398" s="43"/>
    </row>
    <row r="3399" spans="2:56" s="15" customFormat="1" ht="15.75">
      <c r="B3399" s="45"/>
      <c r="C3399" s="45"/>
      <c r="D3399" s="46"/>
      <c r="E3399" s="46"/>
      <c r="K3399" s="47"/>
      <c r="AH3399" s="42"/>
      <c r="AI3399" s="42"/>
      <c r="AJ3399" s="42"/>
      <c r="AK3399" s="42"/>
      <c r="AL3399" s="42"/>
      <c r="AM3399" s="42"/>
      <c r="AN3399" s="42"/>
      <c r="AO3399" s="42"/>
      <c r="AP3399" s="42"/>
      <c r="AQ3399" s="42"/>
      <c r="AR3399" s="42"/>
      <c r="AS3399" s="42"/>
      <c r="AT3399" s="42"/>
      <c r="AU3399" s="41"/>
      <c r="AV3399" s="42"/>
      <c r="AZ3399" s="43"/>
      <c r="BA3399" s="43"/>
      <c r="BB3399" s="43"/>
      <c r="BC3399" s="43"/>
      <c r="BD3399" s="43"/>
    </row>
    <row r="3400" spans="2:56" s="15" customFormat="1" ht="15.75">
      <c r="B3400" s="45"/>
      <c r="C3400" s="45"/>
      <c r="D3400" s="46"/>
      <c r="E3400" s="46"/>
      <c r="K3400" s="47"/>
      <c r="AH3400" s="42"/>
      <c r="AI3400" s="42"/>
      <c r="AJ3400" s="42"/>
      <c r="AK3400" s="42"/>
      <c r="AL3400" s="42"/>
      <c r="AM3400" s="42"/>
      <c r="AN3400" s="42"/>
      <c r="AO3400" s="42"/>
      <c r="AP3400" s="42"/>
      <c r="AQ3400" s="42"/>
      <c r="AR3400" s="42"/>
      <c r="AS3400" s="42"/>
      <c r="AT3400" s="42"/>
      <c r="AU3400" s="41"/>
      <c r="AV3400" s="42"/>
      <c r="AZ3400" s="43"/>
      <c r="BA3400" s="43"/>
      <c r="BB3400" s="43"/>
      <c r="BC3400" s="43"/>
      <c r="BD3400" s="43"/>
    </row>
    <row r="3401" spans="2:56" s="15" customFormat="1" ht="15.75">
      <c r="B3401" s="45"/>
      <c r="C3401" s="45"/>
      <c r="D3401" s="46"/>
      <c r="E3401" s="46"/>
      <c r="K3401" s="47"/>
      <c r="AH3401" s="42"/>
      <c r="AI3401" s="42"/>
      <c r="AJ3401" s="42"/>
      <c r="AK3401" s="42"/>
      <c r="AL3401" s="42"/>
      <c r="AM3401" s="42"/>
      <c r="AN3401" s="42"/>
      <c r="AO3401" s="42"/>
      <c r="AP3401" s="42"/>
      <c r="AQ3401" s="42"/>
      <c r="AR3401" s="42"/>
      <c r="AS3401" s="42"/>
      <c r="AT3401" s="42"/>
      <c r="AU3401" s="41"/>
      <c r="AV3401" s="42"/>
      <c r="AZ3401" s="43"/>
      <c r="BA3401" s="43"/>
      <c r="BB3401" s="43"/>
      <c r="BC3401" s="43"/>
      <c r="BD3401" s="43"/>
    </row>
    <row r="3402" spans="2:56" s="15" customFormat="1" ht="15.75">
      <c r="B3402" s="45"/>
      <c r="C3402" s="45"/>
      <c r="D3402" s="46"/>
      <c r="E3402" s="46"/>
      <c r="K3402" s="47"/>
      <c r="AH3402" s="42"/>
      <c r="AI3402" s="42"/>
      <c r="AJ3402" s="42"/>
      <c r="AK3402" s="42"/>
      <c r="AL3402" s="42"/>
      <c r="AM3402" s="42"/>
      <c r="AN3402" s="42"/>
      <c r="AO3402" s="42"/>
      <c r="AP3402" s="42"/>
      <c r="AQ3402" s="42"/>
      <c r="AR3402" s="42"/>
      <c r="AS3402" s="42"/>
      <c r="AT3402" s="42"/>
      <c r="AU3402" s="41"/>
      <c r="AV3402" s="42"/>
      <c r="AZ3402" s="43"/>
      <c r="BA3402" s="43"/>
      <c r="BB3402" s="43"/>
      <c r="BC3402" s="43"/>
      <c r="BD3402" s="43"/>
    </row>
    <row r="3403" spans="2:56" s="15" customFormat="1" ht="15.75">
      <c r="B3403" s="45"/>
      <c r="C3403" s="45"/>
      <c r="D3403" s="46"/>
      <c r="E3403" s="46"/>
      <c r="K3403" s="47"/>
      <c r="AH3403" s="42"/>
      <c r="AI3403" s="42"/>
      <c r="AJ3403" s="42"/>
      <c r="AK3403" s="42"/>
      <c r="AL3403" s="42"/>
      <c r="AM3403" s="42"/>
      <c r="AN3403" s="42"/>
      <c r="AO3403" s="42"/>
      <c r="AP3403" s="42"/>
      <c r="AQ3403" s="42"/>
      <c r="AR3403" s="42"/>
      <c r="AS3403" s="42"/>
      <c r="AT3403" s="42"/>
      <c r="AU3403" s="41"/>
      <c r="AV3403" s="42"/>
      <c r="AZ3403" s="43"/>
      <c r="BA3403" s="43"/>
      <c r="BB3403" s="43"/>
      <c r="BC3403" s="43"/>
      <c r="BD3403" s="43"/>
    </row>
    <row r="3404" spans="2:56" s="15" customFormat="1" ht="15.75">
      <c r="B3404" s="45"/>
      <c r="C3404" s="45"/>
      <c r="D3404" s="46"/>
      <c r="E3404" s="46"/>
      <c r="K3404" s="47"/>
      <c r="AH3404" s="42"/>
      <c r="AI3404" s="42"/>
      <c r="AJ3404" s="42"/>
      <c r="AK3404" s="42"/>
      <c r="AL3404" s="42"/>
      <c r="AM3404" s="42"/>
      <c r="AN3404" s="42"/>
      <c r="AO3404" s="42"/>
      <c r="AP3404" s="42"/>
      <c r="AQ3404" s="42"/>
      <c r="AR3404" s="42"/>
      <c r="AS3404" s="42"/>
      <c r="AT3404" s="42"/>
      <c r="AU3404" s="41"/>
      <c r="AV3404" s="42"/>
      <c r="AZ3404" s="43"/>
      <c r="BA3404" s="43"/>
      <c r="BB3404" s="43"/>
      <c r="BC3404" s="43"/>
      <c r="BD3404" s="43"/>
    </row>
    <row r="3405" spans="2:56" s="15" customFormat="1" ht="15.75">
      <c r="B3405" s="45"/>
      <c r="C3405" s="45"/>
      <c r="D3405" s="46"/>
      <c r="E3405" s="46"/>
      <c r="K3405" s="47"/>
      <c r="AH3405" s="42"/>
      <c r="AI3405" s="42"/>
      <c r="AJ3405" s="42"/>
      <c r="AK3405" s="42"/>
      <c r="AL3405" s="42"/>
      <c r="AM3405" s="42"/>
      <c r="AN3405" s="42"/>
      <c r="AO3405" s="42"/>
      <c r="AP3405" s="42"/>
      <c r="AQ3405" s="42"/>
      <c r="AR3405" s="42"/>
      <c r="AS3405" s="42"/>
      <c r="AT3405" s="42"/>
      <c r="AU3405" s="41"/>
      <c r="AV3405" s="42"/>
      <c r="AZ3405" s="43"/>
      <c r="BA3405" s="43"/>
      <c r="BB3405" s="43"/>
      <c r="BC3405" s="43"/>
      <c r="BD3405" s="43"/>
    </row>
    <row r="3406" spans="2:56" s="15" customFormat="1" ht="15.75">
      <c r="B3406" s="45"/>
      <c r="C3406" s="45"/>
      <c r="D3406" s="46"/>
      <c r="E3406" s="46"/>
      <c r="K3406" s="47"/>
      <c r="AH3406" s="42"/>
      <c r="AI3406" s="42"/>
      <c r="AJ3406" s="42"/>
      <c r="AK3406" s="42"/>
      <c r="AL3406" s="42"/>
      <c r="AM3406" s="42"/>
      <c r="AN3406" s="42"/>
      <c r="AO3406" s="42"/>
      <c r="AP3406" s="42"/>
      <c r="AQ3406" s="42"/>
      <c r="AR3406" s="42"/>
      <c r="AS3406" s="42"/>
      <c r="AT3406" s="42"/>
      <c r="AU3406" s="41"/>
      <c r="AV3406" s="42"/>
      <c r="AZ3406" s="43"/>
      <c r="BA3406" s="43"/>
      <c r="BB3406" s="43"/>
      <c r="BC3406" s="43"/>
      <c r="BD3406" s="43"/>
    </row>
    <row r="3407" spans="2:56" s="15" customFormat="1" ht="15.75">
      <c r="B3407" s="45"/>
      <c r="C3407" s="45"/>
      <c r="D3407" s="46"/>
      <c r="E3407" s="46"/>
      <c r="K3407" s="47"/>
      <c r="AH3407" s="42"/>
      <c r="AI3407" s="42"/>
      <c r="AJ3407" s="42"/>
      <c r="AK3407" s="42"/>
      <c r="AL3407" s="42"/>
      <c r="AM3407" s="42"/>
      <c r="AN3407" s="42"/>
      <c r="AO3407" s="42"/>
      <c r="AP3407" s="42"/>
      <c r="AQ3407" s="42"/>
      <c r="AR3407" s="42"/>
      <c r="AS3407" s="42"/>
      <c r="AT3407" s="42"/>
      <c r="AU3407" s="41"/>
      <c r="AV3407" s="42"/>
      <c r="AZ3407" s="43"/>
      <c r="BA3407" s="43"/>
      <c r="BB3407" s="43"/>
      <c r="BC3407" s="43"/>
      <c r="BD3407" s="43"/>
    </row>
    <row r="3408" spans="2:56" s="15" customFormat="1" ht="15.75">
      <c r="B3408" s="45"/>
      <c r="C3408" s="45"/>
      <c r="D3408" s="46"/>
      <c r="E3408" s="46"/>
      <c r="K3408" s="47"/>
      <c r="AH3408" s="42"/>
      <c r="AI3408" s="42"/>
      <c r="AJ3408" s="42"/>
      <c r="AK3408" s="42"/>
      <c r="AL3408" s="42"/>
      <c r="AM3408" s="42"/>
      <c r="AN3408" s="42"/>
      <c r="AO3408" s="42"/>
      <c r="AP3408" s="42"/>
      <c r="AQ3408" s="42"/>
      <c r="AR3408" s="42"/>
      <c r="AS3408" s="42"/>
      <c r="AT3408" s="42"/>
      <c r="AU3408" s="41"/>
      <c r="AV3408" s="42"/>
      <c r="AZ3408" s="43"/>
      <c r="BA3408" s="43"/>
      <c r="BB3408" s="43"/>
      <c r="BC3408" s="43"/>
      <c r="BD3408" s="43"/>
    </row>
    <row r="3409" spans="2:56" s="15" customFormat="1" ht="15.75">
      <c r="B3409" s="45"/>
      <c r="C3409" s="45"/>
      <c r="D3409" s="46"/>
      <c r="E3409" s="46"/>
      <c r="K3409" s="47"/>
      <c r="AH3409" s="42"/>
      <c r="AI3409" s="42"/>
      <c r="AJ3409" s="42"/>
      <c r="AK3409" s="42"/>
      <c r="AL3409" s="42"/>
      <c r="AM3409" s="42"/>
      <c r="AN3409" s="42"/>
      <c r="AO3409" s="42"/>
      <c r="AP3409" s="42"/>
      <c r="AQ3409" s="42"/>
      <c r="AR3409" s="42"/>
      <c r="AS3409" s="42"/>
      <c r="AT3409" s="42"/>
      <c r="AU3409" s="41"/>
      <c r="AV3409" s="42"/>
      <c r="AZ3409" s="43"/>
      <c r="BA3409" s="43"/>
      <c r="BB3409" s="43"/>
      <c r="BC3409" s="43"/>
      <c r="BD3409" s="43"/>
    </row>
    <row r="3410" spans="2:56" s="15" customFormat="1" ht="15.75">
      <c r="B3410" s="45"/>
      <c r="C3410" s="45"/>
      <c r="D3410" s="46"/>
      <c r="E3410" s="46"/>
      <c r="K3410" s="47"/>
      <c r="AH3410" s="42"/>
      <c r="AI3410" s="42"/>
      <c r="AJ3410" s="42"/>
      <c r="AK3410" s="42"/>
      <c r="AL3410" s="42"/>
      <c r="AM3410" s="42"/>
      <c r="AN3410" s="42"/>
      <c r="AO3410" s="42"/>
      <c r="AP3410" s="42"/>
      <c r="AQ3410" s="42"/>
      <c r="AR3410" s="42"/>
      <c r="AS3410" s="42"/>
      <c r="AT3410" s="42"/>
      <c r="AU3410" s="41"/>
      <c r="AV3410" s="42"/>
      <c r="AZ3410" s="43"/>
      <c r="BA3410" s="43"/>
      <c r="BB3410" s="43"/>
      <c r="BC3410" s="43"/>
      <c r="BD3410" s="43"/>
    </row>
    <row r="3411" spans="2:56" s="15" customFormat="1" ht="15.75">
      <c r="B3411" s="45"/>
      <c r="C3411" s="45"/>
      <c r="D3411" s="46"/>
      <c r="E3411" s="46"/>
      <c r="K3411" s="47"/>
      <c r="AH3411" s="42"/>
      <c r="AI3411" s="42"/>
      <c r="AJ3411" s="42"/>
      <c r="AK3411" s="42"/>
      <c r="AL3411" s="42"/>
      <c r="AM3411" s="42"/>
      <c r="AN3411" s="42"/>
      <c r="AO3411" s="42"/>
      <c r="AP3411" s="42"/>
      <c r="AQ3411" s="42"/>
      <c r="AR3411" s="42"/>
      <c r="AS3411" s="42"/>
      <c r="AT3411" s="42"/>
      <c r="AU3411" s="41"/>
      <c r="AV3411" s="42"/>
      <c r="AZ3411" s="43"/>
      <c r="BA3411" s="43"/>
      <c r="BB3411" s="43"/>
      <c r="BC3411" s="43"/>
      <c r="BD3411" s="43"/>
    </row>
    <row r="3412" spans="2:56" s="15" customFormat="1" ht="15.75">
      <c r="B3412" s="45"/>
      <c r="C3412" s="45"/>
      <c r="D3412" s="46"/>
      <c r="E3412" s="46"/>
      <c r="K3412" s="47"/>
      <c r="AH3412" s="42"/>
      <c r="AI3412" s="42"/>
      <c r="AJ3412" s="42"/>
      <c r="AK3412" s="42"/>
      <c r="AL3412" s="42"/>
      <c r="AM3412" s="42"/>
      <c r="AN3412" s="42"/>
      <c r="AO3412" s="42"/>
      <c r="AP3412" s="42"/>
      <c r="AQ3412" s="42"/>
      <c r="AR3412" s="42"/>
      <c r="AS3412" s="42"/>
      <c r="AT3412" s="42"/>
      <c r="AU3412" s="41"/>
      <c r="AV3412" s="42"/>
      <c r="AZ3412" s="43"/>
      <c r="BA3412" s="43"/>
      <c r="BB3412" s="43"/>
      <c r="BC3412" s="43"/>
      <c r="BD3412" s="43"/>
    </row>
    <row r="3413" spans="2:56" s="15" customFormat="1" ht="15.75">
      <c r="B3413" s="45"/>
      <c r="C3413" s="45"/>
      <c r="D3413" s="46"/>
      <c r="E3413" s="46"/>
      <c r="K3413" s="47"/>
      <c r="AH3413" s="42"/>
      <c r="AI3413" s="42"/>
      <c r="AJ3413" s="42"/>
      <c r="AK3413" s="42"/>
      <c r="AL3413" s="42"/>
      <c r="AM3413" s="42"/>
      <c r="AN3413" s="42"/>
      <c r="AO3413" s="42"/>
      <c r="AP3413" s="42"/>
      <c r="AQ3413" s="42"/>
      <c r="AR3413" s="42"/>
      <c r="AS3413" s="42"/>
      <c r="AT3413" s="42"/>
      <c r="AU3413" s="41"/>
      <c r="AV3413" s="42"/>
      <c r="AZ3413" s="43"/>
      <c r="BA3413" s="43"/>
      <c r="BB3413" s="43"/>
      <c r="BC3413" s="43"/>
      <c r="BD3413" s="43"/>
    </row>
    <row r="3414" spans="2:56" s="15" customFormat="1" ht="15.75">
      <c r="B3414" s="45"/>
      <c r="C3414" s="45"/>
      <c r="D3414" s="46"/>
      <c r="E3414" s="46"/>
      <c r="K3414" s="47"/>
      <c r="AH3414" s="42"/>
      <c r="AI3414" s="42"/>
      <c r="AJ3414" s="42"/>
      <c r="AK3414" s="42"/>
      <c r="AL3414" s="42"/>
      <c r="AM3414" s="42"/>
      <c r="AN3414" s="42"/>
      <c r="AO3414" s="42"/>
      <c r="AP3414" s="42"/>
      <c r="AQ3414" s="42"/>
      <c r="AR3414" s="42"/>
      <c r="AS3414" s="42"/>
      <c r="AT3414" s="42"/>
      <c r="AU3414" s="41"/>
      <c r="AV3414" s="42"/>
      <c r="AZ3414" s="43"/>
      <c r="BA3414" s="43"/>
      <c r="BB3414" s="43"/>
      <c r="BC3414" s="43"/>
      <c r="BD3414" s="43"/>
    </row>
    <row r="3415" spans="2:56" s="15" customFormat="1" ht="15.75">
      <c r="B3415" s="45"/>
      <c r="C3415" s="45"/>
      <c r="D3415" s="46"/>
      <c r="E3415" s="46"/>
      <c r="K3415" s="47"/>
      <c r="AH3415" s="42"/>
      <c r="AI3415" s="42"/>
      <c r="AJ3415" s="42"/>
      <c r="AK3415" s="42"/>
      <c r="AL3415" s="42"/>
      <c r="AM3415" s="42"/>
      <c r="AN3415" s="42"/>
      <c r="AO3415" s="42"/>
      <c r="AP3415" s="42"/>
      <c r="AQ3415" s="42"/>
      <c r="AR3415" s="42"/>
      <c r="AS3415" s="42"/>
      <c r="AT3415" s="42"/>
      <c r="AU3415" s="41"/>
      <c r="AV3415" s="42"/>
      <c r="AZ3415" s="43"/>
      <c r="BA3415" s="43"/>
      <c r="BB3415" s="43"/>
      <c r="BC3415" s="43"/>
      <c r="BD3415" s="43"/>
    </row>
    <row r="3416" spans="2:56" s="15" customFormat="1" ht="15.75">
      <c r="B3416" s="45"/>
      <c r="C3416" s="45"/>
      <c r="D3416" s="46"/>
      <c r="E3416" s="46"/>
      <c r="K3416" s="47"/>
      <c r="AH3416" s="42"/>
      <c r="AI3416" s="42"/>
      <c r="AJ3416" s="42"/>
      <c r="AK3416" s="42"/>
      <c r="AL3416" s="42"/>
      <c r="AM3416" s="42"/>
      <c r="AN3416" s="42"/>
      <c r="AO3416" s="42"/>
      <c r="AP3416" s="42"/>
      <c r="AQ3416" s="42"/>
      <c r="AR3416" s="42"/>
      <c r="AS3416" s="42"/>
      <c r="AT3416" s="42"/>
      <c r="AU3416" s="41"/>
      <c r="AV3416" s="42"/>
      <c r="AZ3416" s="43"/>
      <c r="BA3416" s="43"/>
      <c r="BB3416" s="43"/>
      <c r="BC3416" s="43"/>
      <c r="BD3416" s="43"/>
    </row>
    <row r="3417" spans="2:56" s="15" customFormat="1" ht="15.75">
      <c r="B3417" s="45"/>
      <c r="C3417" s="45"/>
      <c r="D3417" s="46"/>
      <c r="E3417" s="46"/>
      <c r="K3417" s="47"/>
      <c r="AH3417" s="42"/>
      <c r="AI3417" s="42"/>
      <c r="AJ3417" s="42"/>
      <c r="AK3417" s="42"/>
      <c r="AL3417" s="42"/>
      <c r="AM3417" s="42"/>
      <c r="AN3417" s="42"/>
      <c r="AO3417" s="42"/>
      <c r="AP3417" s="42"/>
      <c r="AQ3417" s="42"/>
      <c r="AR3417" s="42"/>
      <c r="AS3417" s="42"/>
      <c r="AT3417" s="42"/>
      <c r="AU3417" s="41"/>
      <c r="AV3417" s="42"/>
      <c r="AZ3417" s="43"/>
      <c r="BA3417" s="43"/>
      <c r="BB3417" s="43"/>
      <c r="BC3417" s="43"/>
      <c r="BD3417" s="43"/>
    </row>
    <row r="3418" spans="2:56" s="15" customFormat="1" ht="15.75">
      <c r="B3418" s="45"/>
      <c r="C3418" s="45"/>
      <c r="D3418" s="46"/>
      <c r="E3418" s="46"/>
      <c r="K3418" s="47"/>
      <c r="AH3418" s="42"/>
      <c r="AI3418" s="42"/>
      <c r="AJ3418" s="42"/>
      <c r="AK3418" s="42"/>
      <c r="AL3418" s="42"/>
      <c r="AM3418" s="42"/>
      <c r="AN3418" s="42"/>
      <c r="AO3418" s="42"/>
      <c r="AP3418" s="42"/>
      <c r="AQ3418" s="42"/>
      <c r="AR3418" s="42"/>
      <c r="AS3418" s="42"/>
      <c r="AT3418" s="42"/>
      <c r="AU3418" s="41"/>
      <c r="AV3418" s="42"/>
      <c r="AZ3418" s="43"/>
      <c r="BA3418" s="43"/>
      <c r="BB3418" s="43"/>
      <c r="BC3418" s="43"/>
      <c r="BD3418" s="43"/>
    </row>
    <row r="3419" spans="2:56" s="15" customFormat="1" ht="15.75">
      <c r="B3419" s="45"/>
      <c r="C3419" s="45"/>
      <c r="D3419" s="46"/>
      <c r="E3419" s="46"/>
      <c r="K3419" s="47"/>
      <c r="AH3419" s="42"/>
      <c r="AI3419" s="42"/>
      <c r="AJ3419" s="42"/>
      <c r="AK3419" s="42"/>
      <c r="AL3419" s="42"/>
      <c r="AM3419" s="42"/>
      <c r="AN3419" s="42"/>
      <c r="AO3419" s="42"/>
      <c r="AP3419" s="42"/>
      <c r="AQ3419" s="42"/>
      <c r="AR3419" s="42"/>
      <c r="AS3419" s="42"/>
      <c r="AT3419" s="42"/>
      <c r="AU3419" s="41"/>
      <c r="AV3419" s="42"/>
      <c r="AZ3419" s="43"/>
      <c r="BA3419" s="43"/>
      <c r="BB3419" s="43"/>
      <c r="BC3419" s="43"/>
      <c r="BD3419" s="43"/>
    </row>
    <row r="3420" spans="2:56" s="15" customFormat="1" ht="15.75">
      <c r="B3420" s="45"/>
      <c r="C3420" s="45"/>
      <c r="D3420" s="46"/>
      <c r="E3420" s="46"/>
      <c r="K3420" s="47"/>
      <c r="AH3420" s="42"/>
      <c r="AI3420" s="42"/>
      <c r="AJ3420" s="42"/>
      <c r="AK3420" s="42"/>
      <c r="AL3420" s="42"/>
      <c r="AM3420" s="42"/>
      <c r="AN3420" s="42"/>
      <c r="AO3420" s="42"/>
      <c r="AP3420" s="42"/>
      <c r="AQ3420" s="42"/>
      <c r="AR3420" s="42"/>
      <c r="AS3420" s="42"/>
      <c r="AT3420" s="42"/>
      <c r="AU3420" s="41"/>
      <c r="AV3420" s="42"/>
      <c r="AZ3420" s="43"/>
      <c r="BA3420" s="43"/>
      <c r="BB3420" s="43"/>
      <c r="BC3420" s="43"/>
      <c r="BD3420" s="43"/>
    </row>
    <row r="3421" spans="2:56" s="15" customFormat="1" ht="15.75">
      <c r="B3421" s="45"/>
      <c r="C3421" s="45"/>
      <c r="D3421" s="46"/>
      <c r="E3421" s="46"/>
      <c r="K3421" s="47"/>
      <c r="AH3421" s="42"/>
      <c r="AI3421" s="42"/>
      <c r="AJ3421" s="42"/>
      <c r="AK3421" s="42"/>
      <c r="AL3421" s="42"/>
      <c r="AM3421" s="42"/>
      <c r="AN3421" s="42"/>
      <c r="AO3421" s="42"/>
      <c r="AP3421" s="42"/>
      <c r="AQ3421" s="42"/>
      <c r="AR3421" s="42"/>
      <c r="AS3421" s="42"/>
      <c r="AT3421" s="42"/>
      <c r="AU3421" s="41"/>
      <c r="AV3421" s="42"/>
      <c r="AZ3421" s="43"/>
      <c r="BA3421" s="43"/>
      <c r="BB3421" s="43"/>
      <c r="BC3421" s="43"/>
      <c r="BD3421" s="43"/>
    </row>
    <row r="3422" spans="2:56" s="15" customFormat="1" ht="15.75">
      <c r="B3422" s="45"/>
      <c r="C3422" s="45"/>
      <c r="D3422" s="46"/>
      <c r="E3422" s="46"/>
      <c r="K3422" s="47"/>
      <c r="AH3422" s="42"/>
      <c r="AI3422" s="42"/>
      <c r="AJ3422" s="42"/>
      <c r="AK3422" s="42"/>
      <c r="AL3422" s="42"/>
      <c r="AM3422" s="42"/>
      <c r="AN3422" s="42"/>
      <c r="AO3422" s="42"/>
      <c r="AP3422" s="42"/>
      <c r="AQ3422" s="42"/>
      <c r="AR3422" s="42"/>
      <c r="AS3422" s="42"/>
      <c r="AT3422" s="42"/>
      <c r="AU3422" s="41"/>
      <c r="AV3422" s="42"/>
      <c r="AZ3422" s="43"/>
      <c r="BA3422" s="43"/>
      <c r="BB3422" s="43"/>
      <c r="BC3422" s="43"/>
      <c r="BD3422" s="43"/>
    </row>
    <row r="3423" spans="2:56" s="15" customFormat="1" ht="15.75">
      <c r="B3423" s="45"/>
      <c r="C3423" s="45"/>
      <c r="D3423" s="46"/>
      <c r="E3423" s="46"/>
      <c r="K3423" s="47"/>
      <c r="AH3423" s="42"/>
      <c r="AI3423" s="42"/>
      <c r="AJ3423" s="42"/>
      <c r="AK3423" s="42"/>
      <c r="AL3423" s="42"/>
      <c r="AM3423" s="42"/>
      <c r="AN3423" s="42"/>
      <c r="AO3423" s="42"/>
      <c r="AP3423" s="42"/>
      <c r="AQ3423" s="42"/>
      <c r="AR3423" s="42"/>
      <c r="AS3423" s="42"/>
      <c r="AT3423" s="42"/>
      <c r="AU3423" s="41"/>
      <c r="AV3423" s="42"/>
      <c r="AZ3423" s="43"/>
      <c r="BA3423" s="43"/>
      <c r="BB3423" s="43"/>
      <c r="BC3423" s="43"/>
      <c r="BD3423" s="43"/>
    </row>
    <row r="3424" spans="2:56" s="15" customFormat="1" ht="15.75">
      <c r="B3424" s="45"/>
      <c r="C3424" s="45"/>
      <c r="D3424" s="46"/>
      <c r="E3424" s="46"/>
      <c r="K3424" s="47"/>
      <c r="AH3424" s="42"/>
      <c r="AI3424" s="42"/>
      <c r="AJ3424" s="42"/>
      <c r="AK3424" s="42"/>
      <c r="AL3424" s="42"/>
      <c r="AM3424" s="42"/>
      <c r="AN3424" s="42"/>
      <c r="AO3424" s="42"/>
      <c r="AP3424" s="42"/>
      <c r="AQ3424" s="42"/>
      <c r="AR3424" s="42"/>
      <c r="AS3424" s="42"/>
      <c r="AT3424" s="42"/>
      <c r="AU3424" s="41"/>
      <c r="AV3424" s="42"/>
      <c r="AZ3424" s="43"/>
      <c r="BA3424" s="43"/>
      <c r="BB3424" s="43"/>
      <c r="BC3424" s="43"/>
      <c r="BD3424" s="43"/>
    </row>
    <row r="3425" spans="2:56" s="15" customFormat="1" ht="15.75">
      <c r="B3425" s="45"/>
      <c r="C3425" s="45"/>
      <c r="D3425" s="46"/>
      <c r="E3425" s="46"/>
      <c r="K3425" s="47"/>
      <c r="AH3425" s="42"/>
      <c r="AI3425" s="42"/>
      <c r="AJ3425" s="42"/>
      <c r="AK3425" s="42"/>
      <c r="AL3425" s="42"/>
      <c r="AM3425" s="42"/>
      <c r="AN3425" s="42"/>
      <c r="AO3425" s="42"/>
      <c r="AP3425" s="42"/>
      <c r="AQ3425" s="42"/>
      <c r="AR3425" s="42"/>
      <c r="AS3425" s="42"/>
      <c r="AT3425" s="42"/>
      <c r="AU3425" s="41"/>
      <c r="AV3425" s="42"/>
      <c r="AZ3425" s="43"/>
      <c r="BA3425" s="43"/>
      <c r="BB3425" s="43"/>
      <c r="BC3425" s="43"/>
      <c r="BD3425" s="43"/>
    </row>
    <row r="3426" spans="2:56" s="15" customFormat="1" ht="15.75">
      <c r="B3426" s="45"/>
      <c r="C3426" s="45"/>
      <c r="D3426" s="46"/>
      <c r="E3426" s="46"/>
      <c r="K3426" s="47"/>
      <c r="AH3426" s="42"/>
      <c r="AI3426" s="42"/>
      <c r="AJ3426" s="42"/>
      <c r="AK3426" s="42"/>
      <c r="AL3426" s="42"/>
      <c r="AM3426" s="42"/>
      <c r="AN3426" s="42"/>
      <c r="AO3426" s="42"/>
      <c r="AP3426" s="42"/>
      <c r="AQ3426" s="42"/>
      <c r="AR3426" s="42"/>
      <c r="AS3426" s="42"/>
      <c r="AT3426" s="42"/>
      <c r="AU3426" s="41"/>
      <c r="AV3426" s="42"/>
      <c r="AZ3426" s="43"/>
      <c r="BA3426" s="43"/>
      <c r="BB3426" s="43"/>
      <c r="BC3426" s="43"/>
      <c r="BD3426" s="43"/>
    </row>
    <row r="3427" spans="2:56" s="15" customFormat="1" ht="15.75">
      <c r="B3427" s="45"/>
      <c r="C3427" s="45"/>
      <c r="D3427" s="46"/>
      <c r="E3427" s="46"/>
      <c r="K3427" s="47"/>
      <c r="AH3427" s="42"/>
      <c r="AI3427" s="42"/>
      <c r="AJ3427" s="42"/>
      <c r="AK3427" s="42"/>
      <c r="AL3427" s="42"/>
      <c r="AM3427" s="42"/>
      <c r="AN3427" s="42"/>
      <c r="AO3427" s="42"/>
      <c r="AP3427" s="42"/>
      <c r="AQ3427" s="42"/>
      <c r="AR3427" s="42"/>
      <c r="AS3427" s="42"/>
      <c r="AT3427" s="42"/>
      <c r="AU3427" s="41"/>
      <c r="AV3427" s="42"/>
      <c r="AZ3427" s="43"/>
      <c r="BA3427" s="43"/>
      <c r="BB3427" s="43"/>
      <c r="BC3427" s="43"/>
      <c r="BD3427" s="43"/>
    </row>
    <row r="3428" spans="2:56" s="15" customFormat="1" ht="15.75">
      <c r="B3428" s="45"/>
      <c r="C3428" s="45"/>
      <c r="D3428" s="46"/>
      <c r="E3428" s="46"/>
      <c r="K3428" s="47"/>
      <c r="AH3428" s="42"/>
      <c r="AI3428" s="42"/>
      <c r="AJ3428" s="42"/>
      <c r="AK3428" s="42"/>
      <c r="AL3428" s="42"/>
      <c r="AM3428" s="42"/>
      <c r="AN3428" s="42"/>
      <c r="AO3428" s="42"/>
      <c r="AP3428" s="42"/>
      <c r="AQ3428" s="42"/>
      <c r="AR3428" s="42"/>
      <c r="AS3428" s="42"/>
      <c r="AT3428" s="42"/>
      <c r="AU3428" s="41"/>
      <c r="AV3428" s="42"/>
      <c r="AZ3428" s="43"/>
      <c r="BA3428" s="43"/>
      <c r="BB3428" s="43"/>
      <c r="BC3428" s="43"/>
      <c r="BD3428" s="43"/>
    </row>
    <row r="3429" spans="2:56" s="15" customFormat="1" ht="15.75">
      <c r="B3429" s="45"/>
      <c r="C3429" s="45"/>
      <c r="D3429" s="46"/>
      <c r="E3429" s="46"/>
      <c r="K3429" s="47"/>
      <c r="AH3429" s="42"/>
      <c r="AI3429" s="42"/>
      <c r="AJ3429" s="42"/>
      <c r="AK3429" s="42"/>
      <c r="AL3429" s="42"/>
      <c r="AM3429" s="42"/>
      <c r="AN3429" s="42"/>
      <c r="AO3429" s="42"/>
      <c r="AP3429" s="42"/>
      <c r="AQ3429" s="42"/>
      <c r="AR3429" s="42"/>
      <c r="AS3429" s="42"/>
      <c r="AT3429" s="42"/>
      <c r="AU3429" s="41"/>
      <c r="AV3429" s="42"/>
      <c r="AZ3429" s="43"/>
      <c r="BA3429" s="43"/>
      <c r="BB3429" s="43"/>
      <c r="BC3429" s="43"/>
      <c r="BD3429" s="43"/>
    </row>
    <row r="3430" spans="2:56" s="15" customFormat="1" ht="15.75">
      <c r="B3430" s="45"/>
      <c r="C3430" s="45"/>
      <c r="D3430" s="46"/>
      <c r="E3430" s="46"/>
      <c r="K3430" s="47"/>
      <c r="AH3430" s="42"/>
      <c r="AI3430" s="42"/>
      <c r="AJ3430" s="42"/>
      <c r="AK3430" s="42"/>
      <c r="AL3430" s="42"/>
      <c r="AM3430" s="42"/>
      <c r="AN3430" s="42"/>
      <c r="AO3430" s="42"/>
      <c r="AP3430" s="42"/>
      <c r="AQ3430" s="42"/>
      <c r="AR3430" s="42"/>
      <c r="AS3430" s="42"/>
      <c r="AT3430" s="42"/>
      <c r="AU3430" s="41"/>
      <c r="AV3430" s="42"/>
      <c r="AZ3430" s="43"/>
      <c r="BA3430" s="43"/>
      <c r="BB3430" s="43"/>
      <c r="BC3430" s="43"/>
      <c r="BD3430" s="43"/>
    </row>
    <row r="3431" spans="2:56" s="15" customFormat="1" ht="15.75">
      <c r="B3431" s="45"/>
      <c r="C3431" s="45"/>
      <c r="D3431" s="46"/>
      <c r="E3431" s="46"/>
      <c r="K3431" s="47"/>
      <c r="AH3431" s="42"/>
      <c r="AI3431" s="42"/>
      <c r="AJ3431" s="42"/>
      <c r="AK3431" s="42"/>
      <c r="AL3431" s="42"/>
      <c r="AM3431" s="42"/>
      <c r="AN3431" s="42"/>
      <c r="AO3431" s="42"/>
      <c r="AP3431" s="42"/>
      <c r="AQ3431" s="42"/>
      <c r="AR3431" s="42"/>
      <c r="AS3431" s="42"/>
      <c r="AT3431" s="42"/>
      <c r="AU3431" s="41"/>
      <c r="AV3431" s="42"/>
      <c r="AZ3431" s="43"/>
      <c r="BA3431" s="43"/>
      <c r="BB3431" s="43"/>
      <c r="BC3431" s="43"/>
      <c r="BD3431" s="43"/>
    </row>
    <row r="3432" spans="2:56" s="15" customFormat="1" ht="15.75">
      <c r="B3432" s="45"/>
      <c r="C3432" s="45"/>
      <c r="D3432" s="46"/>
      <c r="E3432" s="46"/>
      <c r="K3432" s="47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1"/>
      <c r="AV3432" s="42"/>
      <c r="AZ3432" s="43"/>
      <c r="BA3432" s="43"/>
      <c r="BB3432" s="43"/>
      <c r="BC3432" s="43"/>
      <c r="BD3432" s="43"/>
    </row>
    <row r="3433" spans="2:56" s="15" customFormat="1" ht="15.75">
      <c r="B3433" s="45"/>
      <c r="C3433" s="45"/>
      <c r="D3433" s="46"/>
      <c r="E3433" s="46"/>
      <c r="K3433" s="47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1"/>
      <c r="AV3433" s="42"/>
      <c r="AZ3433" s="43"/>
      <c r="BA3433" s="43"/>
      <c r="BB3433" s="43"/>
      <c r="BC3433" s="43"/>
      <c r="BD3433" s="43"/>
    </row>
    <row r="3434" spans="2:56" s="15" customFormat="1" ht="15.75">
      <c r="B3434" s="45"/>
      <c r="C3434" s="45"/>
      <c r="D3434" s="46"/>
      <c r="E3434" s="46"/>
      <c r="K3434" s="47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1"/>
      <c r="AV3434" s="42"/>
      <c r="AZ3434" s="43"/>
      <c r="BA3434" s="43"/>
      <c r="BB3434" s="43"/>
      <c r="BC3434" s="43"/>
      <c r="BD3434" s="43"/>
    </row>
    <row r="3435" spans="2:56" s="15" customFormat="1" ht="15.75">
      <c r="B3435" s="45"/>
      <c r="C3435" s="45"/>
      <c r="D3435" s="46"/>
      <c r="E3435" s="46"/>
      <c r="K3435" s="47"/>
      <c r="AH3435" s="42"/>
      <c r="AI3435" s="42"/>
      <c r="AJ3435" s="42"/>
      <c r="AK3435" s="42"/>
      <c r="AL3435" s="42"/>
      <c r="AM3435" s="42"/>
      <c r="AN3435" s="42"/>
      <c r="AO3435" s="42"/>
      <c r="AP3435" s="42"/>
      <c r="AQ3435" s="42"/>
      <c r="AR3435" s="42"/>
      <c r="AS3435" s="42"/>
      <c r="AT3435" s="42"/>
      <c r="AU3435" s="41"/>
      <c r="AV3435" s="42"/>
      <c r="AZ3435" s="43"/>
      <c r="BA3435" s="43"/>
      <c r="BB3435" s="43"/>
      <c r="BC3435" s="43"/>
      <c r="BD3435" s="43"/>
    </row>
    <row r="3436" spans="2:56" s="15" customFormat="1" ht="15.75">
      <c r="B3436" s="45"/>
      <c r="C3436" s="45"/>
      <c r="D3436" s="46"/>
      <c r="E3436" s="46"/>
      <c r="K3436" s="47"/>
      <c r="AH3436" s="42"/>
      <c r="AI3436" s="42"/>
      <c r="AJ3436" s="42"/>
      <c r="AK3436" s="42"/>
      <c r="AL3436" s="42"/>
      <c r="AM3436" s="42"/>
      <c r="AN3436" s="42"/>
      <c r="AO3436" s="42"/>
      <c r="AP3436" s="42"/>
      <c r="AQ3436" s="42"/>
      <c r="AR3436" s="42"/>
      <c r="AS3436" s="42"/>
      <c r="AT3436" s="42"/>
      <c r="AU3436" s="41"/>
      <c r="AV3436" s="42"/>
      <c r="AZ3436" s="43"/>
      <c r="BA3436" s="43"/>
      <c r="BB3436" s="43"/>
      <c r="BC3436" s="43"/>
      <c r="BD3436" s="43"/>
    </row>
    <row r="3437" spans="2:56" s="15" customFormat="1" ht="15.75">
      <c r="B3437" s="45"/>
      <c r="C3437" s="45"/>
      <c r="D3437" s="46"/>
      <c r="E3437" s="46"/>
      <c r="K3437" s="47"/>
      <c r="AH3437" s="42"/>
      <c r="AI3437" s="42"/>
      <c r="AJ3437" s="42"/>
      <c r="AK3437" s="42"/>
      <c r="AL3437" s="42"/>
      <c r="AM3437" s="42"/>
      <c r="AN3437" s="42"/>
      <c r="AO3437" s="42"/>
      <c r="AP3437" s="42"/>
      <c r="AQ3437" s="42"/>
      <c r="AR3437" s="42"/>
      <c r="AS3437" s="42"/>
      <c r="AT3437" s="42"/>
      <c r="AU3437" s="41"/>
      <c r="AV3437" s="42"/>
      <c r="AZ3437" s="43"/>
      <c r="BA3437" s="43"/>
      <c r="BB3437" s="43"/>
      <c r="BC3437" s="43"/>
      <c r="BD3437" s="43"/>
    </row>
    <row r="3438" spans="2:56" s="15" customFormat="1" ht="15.75">
      <c r="B3438" s="45"/>
      <c r="C3438" s="45"/>
      <c r="D3438" s="46"/>
      <c r="E3438" s="46"/>
      <c r="K3438" s="47"/>
      <c r="AH3438" s="42"/>
      <c r="AI3438" s="42"/>
      <c r="AJ3438" s="42"/>
      <c r="AK3438" s="42"/>
      <c r="AL3438" s="42"/>
      <c r="AM3438" s="42"/>
      <c r="AN3438" s="42"/>
      <c r="AO3438" s="42"/>
      <c r="AP3438" s="42"/>
      <c r="AQ3438" s="42"/>
      <c r="AR3438" s="42"/>
      <c r="AS3438" s="42"/>
      <c r="AT3438" s="42"/>
      <c r="AU3438" s="41"/>
      <c r="AV3438" s="42"/>
      <c r="AZ3438" s="43"/>
      <c r="BA3438" s="43"/>
      <c r="BB3438" s="43"/>
      <c r="BC3438" s="43"/>
      <c r="BD3438" s="43"/>
    </row>
    <row r="3439" spans="2:56" s="15" customFormat="1" ht="15.75">
      <c r="B3439" s="45"/>
      <c r="C3439" s="45"/>
      <c r="D3439" s="46"/>
      <c r="E3439" s="46"/>
      <c r="K3439" s="47"/>
      <c r="AH3439" s="42"/>
      <c r="AI3439" s="42"/>
      <c r="AJ3439" s="42"/>
      <c r="AK3439" s="42"/>
      <c r="AL3439" s="42"/>
      <c r="AM3439" s="42"/>
      <c r="AN3439" s="42"/>
      <c r="AO3439" s="42"/>
      <c r="AP3439" s="42"/>
      <c r="AQ3439" s="42"/>
      <c r="AR3439" s="42"/>
      <c r="AS3439" s="42"/>
      <c r="AT3439" s="42"/>
      <c r="AU3439" s="41"/>
      <c r="AV3439" s="42"/>
      <c r="AZ3439" s="43"/>
      <c r="BA3439" s="43"/>
      <c r="BB3439" s="43"/>
      <c r="BC3439" s="43"/>
      <c r="BD3439" s="43"/>
    </row>
    <row r="3440" spans="2:56" s="15" customFormat="1" ht="15.75">
      <c r="B3440" s="45"/>
      <c r="C3440" s="45"/>
      <c r="D3440" s="46"/>
      <c r="E3440" s="46"/>
      <c r="K3440" s="47"/>
      <c r="AH3440" s="42"/>
      <c r="AI3440" s="42"/>
      <c r="AJ3440" s="42"/>
      <c r="AK3440" s="42"/>
      <c r="AL3440" s="42"/>
      <c r="AM3440" s="42"/>
      <c r="AN3440" s="42"/>
      <c r="AO3440" s="42"/>
      <c r="AP3440" s="42"/>
      <c r="AQ3440" s="42"/>
      <c r="AR3440" s="42"/>
      <c r="AS3440" s="42"/>
      <c r="AT3440" s="42"/>
      <c r="AU3440" s="41"/>
      <c r="AV3440" s="42"/>
      <c r="AZ3440" s="43"/>
      <c r="BA3440" s="43"/>
      <c r="BB3440" s="43"/>
      <c r="BC3440" s="43"/>
      <c r="BD3440" s="43"/>
    </row>
    <row r="3441" spans="2:56" s="15" customFormat="1" ht="15.75">
      <c r="B3441" s="45"/>
      <c r="C3441" s="45"/>
      <c r="D3441" s="46"/>
      <c r="E3441" s="46"/>
      <c r="K3441" s="47"/>
      <c r="AH3441" s="42"/>
      <c r="AI3441" s="42"/>
      <c r="AJ3441" s="42"/>
      <c r="AK3441" s="42"/>
      <c r="AL3441" s="42"/>
      <c r="AM3441" s="42"/>
      <c r="AN3441" s="42"/>
      <c r="AO3441" s="42"/>
      <c r="AP3441" s="42"/>
      <c r="AQ3441" s="42"/>
      <c r="AR3441" s="42"/>
      <c r="AS3441" s="42"/>
      <c r="AT3441" s="42"/>
      <c r="AU3441" s="41"/>
      <c r="AV3441" s="42"/>
      <c r="AZ3441" s="43"/>
      <c r="BA3441" s="43"/>
      <c r="BB3441" s="43"/>
      <c r="BC3441" s="43"/>
      <c r="BD3441" s="43"/>
    </row>
    <row r="3442" spans="2:56" s="15" customFormat="1" ht="15.75">
      <c r="B3442" s="45"/>
      <c r="C3442" s="45"/>
      <c r="D3442" s="46"/>
      <c r="E3442" s="46"/>
      <c r="K3442" s="47"/>
      <c r="AH3442" s="42"/>
      <c r="AI3442" s="42"/>
      <c r="AJ3442" s="42"/>
      <c r="AK3442" s="42"/>
      <c r="AL3442" s="42"/>
      <c r="AM3442" s="42"/>
      <c r="AN3442" s="42"/>
      <c r="AO3442" s="42"/>
      <c r="AP3442" s="42"/>
      <c r="AQ3442" s="42"/>
      <c r="AR3442" s="42"/>
      <c r="AS3442" s="42"/>
      <c r="AT3442" s="42"/>
      <c r="AU3442" s="41"/>
      <c r="AV3442" s="42"/>
      <c r="AZ3442" s="43"/>
      <c r="BA3442" s="43"/>
      <c r="BB3442" s="43"/>
      <c r="BC3442" s="43"/>
      <c r="BD3442" s="43"/>
    </row>
    <row r="3443" spans="2:56" s="15" customFormat="1" ht="15.75">
      <c r="B3443" s="45"/>
      <c r="C3443" s="45"/>
      <c r="D3443" s="46"/>
      <c r="E3443" s="46"/>
      <c r="K3443" s="47"/>
      <c r="AH3443" s="42"/>
      <c r="AI3443" s="42"/>
      <c r="AJ3443" s="42"/>
      <c r="AK3443" s="42"/>
      <c r="AL3443" s="42"/>
      <c r="AM3443" s="42"/>
      <c r="AN3443" s="42"/>
      <c r="AO3443" s="42"/>
      <c r="AP3443" s="42"/>
      <c r="AQ3443" s="42"/>
      <c r="AR3443" s="42"/>
      <c r="AS3443" s="42"/>
      <c r="AT3443" s="42"/>
      <c r="AU3443" s="41"/>
      <c r="AV3443" s="42"/>
      <c r="AZ3443" s="43"/>
      <c r="BA3443" s="43"/>
      <c r="BB3443" s="43"/>
      <c r="BC3443" s="43"/>
      <c r="BD3443" s="43"/>
    </row>
    <row r="3444" spans="2:56" s="15" customFormat="1" ht="15.75">
      <c r="B3444" s="45"/>
      <c r="C3444" s="45"/>
      <c r="D3444" s="46"/>
      <c r="E3444" s="46"/>
      <c r="K3444" s="47"/>
      <c r="AH3444" s="42"/>
      <c r="AI3444" s="42"/>
      <c r="AJ3444" s="42"/>
      <c r="AK3444" s="42"/>
      <c r="AL3444" s="42"/>
      <c r="AM3444" s="42"/>
      <c r="AN3444" s="42"/>
      <c r="AO3444" s="42"/>
      <c r="AP3444" s="42"/>
      <c r="AQ3444" s="42"/>
      <c r="AR3444" s="42"/>
      <c r="AS3444" s="42"/>
      <c r="AT3444" s="42"/>
      <c r="AU3444" s="41"/>
      <c r="AV3444" s="42"/>
      <c r="AZ3444" s="43"/>
      <c r="BA3444" s="43"/>
      <c r="BB3444" s="43"/>
      <c r="BC3444" s="43"/>
      <c r="BD3444" s="43"/>
    </row>
    <row r="3445" spans="2:56" s="15" customFormat="1" ht="15.75">
      <c r="B3445" s="45"/>
      <c r="C3445" s="45"/>
      <c r="D3445" s="46"/>
      <c r="E3445" s="46"/>
      <c r="K3445" s="47"/>
      <c r="AH3445" s="42"/>
      <c r="AI3445" s="42"/>
      <c r="AJ3445" s="42"/>
      <c r="AK3445" s="42"/>
      <c r="AL3445" s="42"/>
      <c r="AM3445" s="42"/>
      <c r="AN3445" s="42"/>
      <c r="AO3445" s="42"/>
      <c r="AP3445" s="42"/>
      <c r="AQ3445" s="42"/>
      <c r="AR3445" s="42"/>
      <c r="AS3445" s="42"/>
      <c r="AT3445" s="42"/>
      <c r="AU3445" s="41"/>
      <c r="AV3445" s="42"/>
      <c r="AZ3445" s="43"/>
      <c r="BA3445" s="43"/>
      <c r="BB3445" s="43"/>
      <c r="BC3445" s="43"/>
      <c r="BD3445" s="43"/>
    </row>
    <row r="3446" spans="2:56" s="15" customFormat="1" ht="15.75">
      <c r="B3446" s="45"/>
      <c r="C3446" s="45"/>
      <c r="D3446" s="46"/>
      <c r="E3446" s="46"/>
      <c r="K3446" s="47"/>
      <c r="AH3446" s="42"/>
      <c r="AI3446" s="42"/>
      <c r="AJ3446" s="42"/>
      <c r="AK3446" s="42"/>
      <c r="AL3446" s="42"/>
      <c r="AM3446" s="42"/>
      <c r="AN3446" s="42"/>
      <c r="AO3446" s="42"/>
      <c r="AP3446" s="42"/>
      <c r="AQ3446" s="42"/>
      <c r="AR3446" s="42"/>
      <c r="AS3446" s="42"/>
      <c r="AT3446" s="42"/>
      <c r="AU3446" s="41"/>
      <c r="AV3446" s="42"/>
      <c r="AZ3446" s="43"/>
      <c r="BA3446" s="43"/>
      <c r="BB3446" s="43"/>
      <c r="BC3446" s="43"/>
      <c r="BD3446" s="43"/>
    </row>
    <row r="3447" spans="2:56" s="15" customFormat="1" ht="15.75">
      <c r="B3447" s="45"/>
      <c r="C3447" s="45"/>
      <c r="D3447" s="46"/>
      <c r="E3447" s="46"/>
      <c r="K3447" s="47"/>
      <c r="AH3447" s="42"/>
      <c r="AI3447" s="42"/>
      <c r="AJ3447" s="42"/>
      <c r="AK3447" s="42"/>
      <c r="AL3447" s="42"/>
      <c r="AM3447" s="42"/>
      <c r="AN3447" s="42"/>
      <c r="AO3447" s="42"/>
      <c r="AP3447" s="42"/>
      <c r="AQ3447" s="42"/>
      <c r="AR3447" s="42"/>
      <c r="AS3447" s="42"/>
      <c r="AT3447" s="42"/>
      <c r="AU3447" s="41"/>
      <c r="AV3447" s="42"/>
      <c r="AZ3447" s="43"/>
      <c r="BA3447" s="43"/>
      <c r="BB3447" s="43"/>
      <c r="BC3447" s="43"/>
      <c r="BD3447" s="43"/>
    </row>
    <row r="3448" spans="2:56" s="15" customFormat="1" ht="15.75">
      <c r="B3448" s="45"/>
      <c r="C3448" s="45"/>
      <c r="D3448" s="46"/>
      <c r="E3448" s="46"/>
      <c r="K3448" s="47"/>
      <c r="AH3448" s="42"/>
      <c r="AI3448" s="42"/>
      <c r="AJ3448" s="42"/>
      <c r="AK3448" s="42"/>
      <c r="AL3448" s="42"/>
      <c r="AM3448" s="42"/>
      <c r="AN3448" s="42"/>
      <c r="AO3448" s="42"/>
      <c r="AP3448" s="42"/>
      <c r="AQ3448" s="42"/>
      <c r="AR3448" s="42"/>
      <c r="AS3448" s="42"/>
      <c r="AT3448" s="42"/>
      <c r="AU3448" s="41"/>
      <c r="AV3448" s="42"/>
      <c r="AZ3448" s="43"/>
      <c r="BA3448" s="43"/>
      <c r="BB3448" s="43"/>
      <c r="BC3448" s="43"/>
      <c r="BD3448" s="43"/>
    </row>
    <row r="3449" spans="2:56" s="15" customFormat="1" ht="15.75">
      <c r="B3449" s="45"/>
      <c r="C3449" s="45"/>
      <c r="D3449" s="46"/>
      <c r="E3449" s="46"/>
      <c r="K3449" s="47"/>
      <c r="AH3449" s="42"/>
      <c r="AI3449" s="42"/>
      <c r="AJ3449" s="42"/>
      <c r="AK3449" s="42"/>
      <c r="AL3449" s="42"/>
      <c r="AM3449" s="42"/>
      <c r="AN3449" s="42"/>
      <c r="AO3449" s="42"/>
      <c r="AP3449" s="42"/>
      <c r="AQ3449" s="42"/>
      <c r="AR3449" s="42"/>
      <c r="AS3449" s="42"/>
      <c r="AT3449" s="42"/>
      <c r="AU3449" s="41"/>
      <c r="AV3449" s="42"/>
      <c r="AZ3449" s="43"/>
      <c r="BA3449" s="43"/>
      <c r="BB3449" s="43"/>
      <c r="BC3449" s="43"/>
      <c r="BD3449" s="43"/>
    </row>
    <row r="3450" spans="2:56" s="15" customFormat="1" ht="15.75">
      <c r="B3450" s="45"/>
      <c r="C3450" s="45"/>
      <c r="D3450" s="46"/>
      <c r="E3450" s="46"/>
      <c r="K3450" s="47"/>
      <c r="AH3450" s="42"/>
      <c r="AI3450" s="42"/>
      <c r="AJ3450" s="42"/>
      <c r="AK3450" s="42"/>
      <c r="AL3450" s="42"/>
      <c r="AM3450" s="42"/>
      <c r="AN3450" s="42"/>
      <c r="AO3450" s="42"/>
      <c r="AP3450" s="42"/>
      <c r="AQ3450" s="42"/>
      <c r="AR3450" s="42"/>
      <c r="AS3450" s="42"/>
      <c r="AT3450" s="42"/>
      <c r="AU3450" s="41"/>
      <c r="AV3450" s="42"/>
      <c r="AZ3450" s="43"/>
      <c r="BA3450" s="43"/>
      <c r="BB3450" s="43"/>
      <c r="BC3450" s="43"/>
      <c r="BD3450" s="43"/>
    </row>
    <row r="3451" spans="2:56" s="15" customFormat="1" ht="15.75">
      <c r="B3451" s="45"/>
      <c r="C3451" s="45"/>
      <c r="D3451" s="46"/>
      <c r="E3451" s="46"/>
      <c r="K3451" s="47"/>
      <c r="AH3451" s="42"/>
      <c r="AI3451" s="42"/>
      <c r="AJ3451" s="42"/>
      <c r="AK3451" s="42"/>
      <c r="AL3451" s="42"/>
      <c r="AM3451" s="42"/>
      <c r="AN3451" s="42"/>
      <c r="AO3451" s="42"/>
      <c r="AP3451" s="42"/>
      <c r="AQ3451" s="42"/>
      <c r="AR3451" s="42"/>
      <c r="AS3451" s="42"/>
      <c r="AT3451" s="42"/>
      <c r="AU3451" s="41"/>
      <c r="AV3451" s="42"/>
      <c r="AZ3451" s="43"/>
      <c r="BA3451" s="43"/>
      <c r="BB3451" s="43"/>
      <c r="BC3451" s="43"/>
      <c r="BD3451" s="43"/>
    </row>
    <row r="3452" spans="2:56" s="15" customFormat="1" ht="15.75">
      <c r="B3452" s="45"/>
      <c r="C3452" s="45"/>
      <c r="D3452" s="46"/>
      <c r="E3452" s="46"/>
      <c r="K3452" s="47"/>
      <c r="AH3452" s="42"/>
      <c r="AI3452" s="42"/>
      <c r="AJ3452" s="42"/>
      <c r="AK3452" s="42"/>
      <c r="AL3452" s="42"/>
      <c r="AM3452" s="42"/>
      <c r="AN3452" s="42"/>
      <c r="AO3452" s="42"/>
      <c r="AP3452" s="42"/>
      <c r="AQ3452" s="42"/>
      <c r="AR3452" s="42"/>
      <c r="AS3452" s="42"/>
      <c r="AT3452" s="42"/>
      <c r="AU3452" s="41"/>
      <c r="AV3452" s="42"/>
      <c r="AZ3452" s="43"/>
      <c r="BA3452" s="43"/>
      <c r="BB3452" s="43"/>
      <c r="BC3452" s="43"/>
      <c r="BD3452" s="43"/>
    </row>
    <row r="3453" spans="2:56" s="15" customFormat="1" ht="15.75">
      <c r="B3453" s="45"/>
      <c r="C3453" s="45"/>
      <c r="D3453" s="46"/>
      <c r="E3453" s="46"/>
      <c r="K3453" s="47"/>
      <c r="AH3453" s="42"/>
      <c r="AI3453" s="42"/>
      <c r="AJ3453" s="42"/>
      <c r="AK3453" s="42"/>
      <c r="AL3453" s="42"/>
      <c r="AM3453" s="42"/>
      <c r="AN3453" s="42"/>
      <c r="AO3453" s="42"/>
      <c r="AP3453" s="42"/>
      <c r="AQ3453" s="42"/>
      <c r="AR3453" s="42"/>
      <c r="AS3453" s="42"/>
      <c r="AT3453" s="42"/>
      <c r="AU3453" s="41"/>
      <c r="AV3453" s="42"/>
      <c r="AZ3453" s="43"/>
      <c r="BA3453" s="43"/>
      <c r="BB3453" s="43"/>
      <c r="BC3453" s="43"/>
      <c r="BD3453" s="43"/>
    </row>
    <row r="3454" spans="2:56" s="15" customFormat="1" ht="15.75">
      <c r="B3454" s="45"/>
      <c r="C3454" s="45"/>
      <c r="D3454" s="46"/>
      <c r="E3454" s="46"/>
      <c r="K3454" s="47"/>
      <c r="AH3454" s="42"/>
      <c r="AI3454" s="42"/>
      <c r="AJ3454" s="42"/>
      <c r="AK3454" s="42"/>
      <c r="AL3454" s="42"/>
      <c r="AM3454" s="42"/>
      <c r="AN3454" s="42"/>
      <c r="AO3454" s="42"/>
      <c r="AP3454" s="42"/>
      <c r="AQ3454" s="42"/>
      <c r="AR3454" s="42"/>
      <c r="AS3454" s="42"/>
      <c r="AT3454" s="42"/>
      <c r="AU3454" s="41"/>
      <c r="AV3454" s="42"/>
      <c r="AZ3454" s="43"/>
      <c r="BA3454" s="43"/>
      <c r="BB3454" s="43"/>
      <c r="BC3454" s="43"/>
      <c r="BD3454" s="43"/>
    </row>
    <row r="3455" spans="2:56" s="15" customFormat="1" ht="15.75">
      <c r="B3455" s="45"/>
      <c r="C3455" s="45"/>
      <c r="D3455" s="46"/>
      <c r="E3455" s="46"/>
      <c r="K3455" s="47"/>
      <c r="AH3455" s="42"/>
      <c r="AI3455" s="42"/>
      <c r="AJ3455" s="42"/>
      <c r="AK3455" s="42"/>
      <c r="AL3455" s="42"/>
      <c r="AM3455" s="42"/>
      <c r="AN3455" s="42"/>
      <c r="AO3455" s="42"/>
      <c r="AP3455" s="42"/>
      <c r="AQ3455" s="42"/>
      <c r="AR3455" s="42"/>
      <c r="AS3455" s="42"/>
      <c r="AT3455" s="42"/>
      <c r="AU3455" s="41"/>
      <c r="AV3455" s="42"/>
      <c r="AZ3455" s="43"/>
      <c r="BA3455" s="43"/>
      <c r="BB3455" s="43"/>
      <c r="BC3455" s="43"/>
      <c r="BD3455" s="43"/>
    </row>
    <row r="3456" spans="2:56" s="15" customFormat="1" ht="15.75">
      <c r="B3456" s="45"/>
      <c r="C3456" s="45"/>
      <c r="D3456" s="46"/>
      <c r="E3456" s="46"/>
      <c r="K3456" s="47"/>
      <c r="AH3456" s="42"/>
      <c r="AI3456" s="42"/>
      <c r="AJ3456" s="42"/>
      <c r="AK3456" s="42"/>
      <c r="AL3456" s="42"/>
      <c r="AM3456" s="42"/>
      <c r="AN3456" s="42"/>
      <c r="AO3456" s="42"/>
      <c r="AP3456" s="42"/>
      <c r="AQ3456" s="42"/>
      <c r="AR3456" s="42"/>
      <c r="AS3456" s="42"/>
      <c r="AT3456" s="42"/>
      <c r="AU3456" s="41"/>
      <c r="AV3456" s="42"/>
      <c r="AZ3456" s="43"/>
      <c r="BA3456" s="43"/>
      <c r="BB3456" s="43"/>
      <c r="BC3456" s="43"/>
      <c r="BD3456" s="43"/>
    </row>
    <row r="3457" spans="2:56" s="15" customFormat="1" ht="15.75">
      <c r="B3457" s="45"/>
      <c r="C3457" s="45"/>
      <c r="D3457" s="46"/>
      <c r="E3457" s="46"/>
      <c r="K3457" s="47"/>
      <c r="AH3457" s="42"/>
      <c r="AI3457" s="42"/>
      <c r="AJ3457" s="42"/>
      <c r="AK3457" s="42"/>
      <c r="AL3457" s="42"/>
      <c r="AM3457" s="42"/>
      <c r="AN3457" s="42"/>
      <c r="AO3457" s="42"/>
      <c r="AP3457" s="42"/>
      <c r="AQ3457" s="42"/>
      <c r="AR3457" s="42"/>
      <c r="AS3457" s="42"/>
      <c r="AT3457" s="42"/>
      <c r="AU3457" s="41"/>
      <c r="AV3457" s="42"/>
      <c r="AZ3457" s="43"/>
      <c r="BA3457" s="43"/>
      <c r="BB3457" s="43"/>
      <c r="BC3457" s="43"/>
      <c r="BD3457" s="43"/>
    </row>
    <row r="3458" spans="2:56" s="15" customFormat="1" ht="15.75">
      <c r="B3458" s="45"/>
      <c r="C3458" s="45"/>
      <c r="D3458" s="46"/>
      <c r="E3458" s="46"/>
      <c r="K3458" s="47"/>
      <c r="AH3458" s="42"/>
      <c r="AI3458" s="42"/>
      <c r="AJ3458" s="42"/>
      <c r="AK3458" s="42"/>
      <c r="AL3458" s="42"/>
      <c r="AM3458" s="42"/>
      <c r="AN3458" s="42"/>
      <c r="AO3458" s="42"/>
      <c r="AP3458" s="42"/>
      <c r="AQ3458" s="42"/>
      <c r="AR3458" s="42"/>
      <c r="AS3458" s="42"/>
      <c r="AT3458" s="42"/>
      <c r="AU3458" s="41"/>
      <c r="AV3458" s="42"/>
      <c r="AZ3458" s="43"/>
      <c r="BA3458" s="43"/>
      <c r="BB3458" s="43"/>
      <c r="BC3458" s="43"/>
      <c r="BD3458" s="43"/>
    </row>
    <row r="3459" spans="2:56" s="15" customFormat="1" ht="15.75">
      <c r="B3459" s="45"/>
      <c r="C3459" s="45"/>
      <c r="D3459" s="46"/>
      <c r="E3459" s="46"/>
      <c r="K3459" s="47"/>
      <c r="AH3459" s="42"/>
      <c r="AI3459" s="42"/>
      <c r="AJ3459" s="42"/>
      <c r="AK3459" s="42"/>
      <c r="AL3459" s="42"/>
      <c r="AM3459" s="42"/>
      <c r="AN3459" s="42"/>
      <c r="AO3459" s="42"/>
      <c r="AP3459" s="42"/>
      <c r="AQ3459" s="42"/>
      <c r="AR3459" s="42"/>
      <c r="AS3459" s="42"/>
      <c r="AT3459" s="42"/>
      <c r="AU3459" s="41"/>
      <c r="AV3459" s="42"/>
      <c r="AZ3459" s="43"/>
      <c r="BA3459" s="43"/>
      <c r="BB3459" s="43"/>
      <c r="BC3459" s="43"/>
      <c r="BD3459" s="43"/>
    </row>
    <row r="3460" spans="2:56" s="15" customFormat="1" ht="15.75">
      <c r="B3460" s="45"/>
      <c r="C3460" s="45"/>
      <c r="D3460" s="46"/>
      <c r="E3460" s="46"/>
      <c r="K3460" s="47"/>
      <c r="AH3460" s="42"/>
      <c r="AI3460" s="42"/>
      <c r="AJ3460" s="42"/>
      <c r="AK3460" s="42"/>
      <c r="AL3460" s="42"/>
      <c r="AM3460" s="42"/>
      <c r="AN3460" s="42"/>
      <c r="AO3460" s="42"/>
      <c r="AP3460" s="42"/>
      <c r="AQ3460" s="42"/>
      <c r="AR3460" s="42"/>
      <c r="AS3460" s="42"/>
      <c r="AT3460" s="42"/>
      <c r="AU3460" s="41"/>
      <c r="AV3460" s="42"/>
      <c r="AZ3460" s="43"/>
      <c r="BA3460" s="43"/>
      <c r="BB3460" s="43"/>
      <c r="BC3460" s="43"/>
      <c r="BD3460" s="43"/>
    </row>
    <row r="3461" spans="2:56" s="15" customFormat="1" ht="15.75">
      <c r="B3461" s="45"/>
      <c r="C3461" s="45"/>
      <c r="D3461" s="46"/>
      <c r="E3461" s="46"/>
      <c r="K3461" s="47"/>
      <c r="AH3461" s="42"/>
      <c r="AI3461" s="42"/>
      <c r="AJ3461" s="42"/>
      <c r="AK3461" s="42"/>
      <c r="AL3461" s="42"/>
      <c r="AM3461" s="42"/>
      <c r="AN3461" s="42"/>
      <c r="AO3461" s="42"/>
      <c r="AP3461" s="42"/>
      <c r="AQ3461" s="42"/>
      <c r="AR3461" s="42"/>
      <c r="AS3461" s="42"/>
      <c r="AT3461" s="42"/>
      <c r="AU3461" s="41"/>
      <c r="AV3461" s="42"/>
      <c r="AZ3461" s="43"/>
      <c r="BA3461" s="43"/>
      <c r="BB3461" s="43"/>
      <c r="BC3461" s="43"/>
      <c r="BD3461" s="43"/>
    </row>
    <row r="3462" spans="2:56" s="15" customFormat="1" ht="15.75">
      <c r="B3462" s="45"/>
      <c r="C3462" s="45"/>
      <c r="D3462" s="46"/>
      <c r="E3462" s="46"/>
      <c r="K3462" s="47"/>
      <c r="AH3462" s="42"/>
      <c r="AI3462" s="42"/>
      <c r="AJ3462" s="42"/>
      <c r="AK3462" s="42"/>
      <c r="AL3462" s="42"/>
      <c r="AM3462" s="42"/>
      <c r="AN3462" s="42"/>
      <c r="AO3462" s="42"/>
      <c r="AP3462" s="42"/>
      <c r="AQ3462" s="42"/>
      <c r="AR3462" s="42"/>
      <c r="AS3462" s="42"/>
      <c r="AT3462" s="42"/>
      <c r="AU3462" s="41"/>
      <c r="AV3462" s="42"/>
      <c r="AZ3462" s="43"/>
      <c r="BA3462" s="43"/>
      <c r="BB3462" s="43"/>
      <c r="BC3462" s="43"/>
      <c r="BD3462" s="43"/>
    </row>
    <row r="3463" spans="2:56" s="15" customFormat="1" ht="15.75">
      <c r="B3463" s="45"/>
      <c r="C3463" s="45"/>
      <c r="D3463" s="46"/>
      <c r="E3463" s="46"/>
      <c r="K3463" s="47"/>
      <c r="AH3463" s="42"/>
      <c r="AI3463" s="42"/>
      <c r="AJ3463" s="42"/>
      <c r="AK3463" s="42"/>
      <c r="AL3463" s="42"/>
      <c r="AM3463" s="42"/>
      <c r="AN3463" s="42"/>
      <c r="AO3463" s="42"/>
      <c r="AP3463" s="42"/>
      <c r="AQ3463" s="42"/>
      <c r="AR3463" s="42"/>
      <c r="AS3463" s="42"/>
      <c r="AT3463" s="42"/>
      <c r="AU3463" s="41"/>
      <c r="AV3463" s="42"/>
      <c r="AZ3463" s="43"/>
      <c r="BA3463" s="43"/>
      <c r="BB3463" s="43"/>
      <c r="BC3463" s="43"/>
      <c r="BD3463" s="43"/>
    </row>
    <row r="3464" spans="2:56" s="15" customFormat="1" ht="15.75">
      <c r="B3464" s="45"/>
      <c r="C3464" s="45"/>
      <c r="D3464" s="46"/>
      <c r="E3464" s="46"/>
      <c r="K3464" s="47"/>
      <c r="AH3464" s="42"/>
      <c r="AI3464" s="42"/>
      <c r="AJ3464" s="42"/>
      <c r="AK3464" s="42"/>
      <c r="AL3464" s="42"/>
      <c r="AM3464" s="42"/>
      <c r="AN3464" s="42"/>
      <c r="AO3464" s="42"/>
      <c r="AP3464" s="42"/>
      <c r="AQ3464" s="42"/>
      <c r="AR3464" s="42"/>
      <c r="AS3464" s="42"/>
      <c r="AT3464" s="42"/>
      <c r="AU3464" s="41"/>
      <c r="AV3464" s="42"/>
      <c r="AZ3464" s="43"/>
      <c r="BA3464" s="43"/>
      <c r="BB3464" s="43"/>
      <c r="BC3464" s="43"/>
      <c r="BD3464" s="43"/>
    </row>
    <row r="3465" spans="2:56" s="15" customFormat="1" ht="15.75">
      <c r="B3465" s="45"/>
      <c r="C3465" s="45"/>
      <c r="D3465" s="46"/>
      <c r="E3465" s="46"/>
      <c r="K3465" s="47"/>
      <c r="AH3465" s="42"/>
      <c r="AI3465" s="42"/>
      <c r="AJ3465" s="42"/>
      <c r="AK3465" s="42"/>
      <c r="AL3465" s="42"/>
      <c r="AM3465" s="42"/>
      <c r="AN3465" s="42"/>
      <c r="AO3465" s="42"/>
      <c r="AP3465" s="42"/>
      <c r="AQ3465" s="42"/>
      <c r="AR3465" s="42"/>
      <c r="AS3465" s="42"/>
      <c r="AT3465" s="42"/>
      <c r="AU3465" s="41"/>
      <c r="AV3465" s="42"/>
      <c r="AZ3465" s="43"/>
      <c r="BA3465" s="43"/>
      <c r="BB3465" s="43"/>
      <c r="BC3465" s="43"/>
      <c r="BD3465" s="43"/>
    </row>
    <row r="3466" spans="2:56" s="15" customFormat="1" ht="15.75">
      <c r="B3466" s="45"/>
      <c r="C3466" s="45"/>
      <c r="D3466" s="46"/>
      <c r="E3466" s="46"/>
      <c r="K3466" s="47"/>
      <c r="AH3466" s="42"/>
      <c r="AI3466" s="42"/>
      <c r="AJ3466" s="42"/>
      <c r="AK3466" s="42"/>
      <c r="AL3466" s="42"/>
      <c r="AM3466" s="42"/>
      <c r="AN3466" s="42"/>
      <c r="AO3466" s="42"/>
      <c r="AP3466" s="42"/>
      <c r="AQ3466" s="42"/>
      <c r="AR3466" s="42"/>
      <c r="AS3466" s="42"/>
      <c r="AT3466" s="42"/>
      <c r="AU3466" s="41"/>
      <c r="AV3466" s="42"/>
      <c r="AZ3466" s="43"/>
      <c r="BA3466" s="43"/>
      <c r="BB3466" s="43"/>
      <c r="BC3466" s="43"/>
      <c r="BD3466" s="43"/>
    </row>
    <row r="3467" spans="2:56" s="15" customFormat="1" ht="15.75">
      <c r="B3467" s="45"/>
      <c r="C3467" s="45"/>
      <c r="D3467" s="46"/>
      <c r="E3467" s="46"/>
      <c r="K3467" s="47"/>
      <c r="AH3467" s="42"/>
      <c r="AI3467" s="42"/>
      <c r="AJ3467" s="42"/>
      <c r="AK3467" s="42"/>
      <c r="AL3467" s="42"/>
      <c r="AM3467" s="42"/>
      <c r="AN3467" s="42"/>
      <c r="AO3467" s="42"/>
      <c r="AP3467" s="42"/>
      <c r="AQ3467" s="42"/>
      <c r="AR3467" s="42"/>
      <c r="AS3467" s="42"/>
      <c r="AT3467" s="42"/>
      <c r="AU3467" s="41"/>
      <c r="AV3467" s="42"/>
      <c r="AZ3467" s="43"/>
      <c r="BA3467" s="43"/>
      <c r="BB3467" s="43"/>
      <c r="BC3467" s="43"/>
      <c r="BD3467" s="43"/>
    </row>
    <row r="3468" spans="2:56" s="15" customFormat="1" ht="15.75">
      <c r="B3468" s="45"/>
      <c r="C3468" s="45"/>
      <c r="D3468" s="46"/>
      <c r="E3468" s="46"/>
      <c r="K3468" s="47"/>
      <c r="AH3468" s="42"/>
      <c r="AI3468" s="42"/>
      <c r="AJ3468" s="42"/>
      <c r="AK3468" s="42"/>
      <c r="AL3468" s="42"/>
      <c r="AM3468" s="42"/>
      <c r="AN3468" s="42"/>
      <c r="AO3468" s="42"/>
      <c r="AP3468" s="42"/>
      <c r="AQ3468" s="42"/>
      <c r="AR3468" s="42"/>
      <c r="AS3468" s="42"/>
      <c r="AT3468" s="42"/>
      <c r="AU3468" s="41"/>
      <c r="AV3468" s="42"/>
      <c r="AZ3468" s="43"/>
      <c r="BA3468" s="43"/>
      <c r="BB3468" s="43"/>
      <c r="BC3468" s="43"/>
      <c r="BD3468" s="43"/>
    </row>
    <row r="3469" spans="2:56" s="15" customFormat="1" ht="15.75">
      <c r="B3469" s="45"/>
      <c r="C3469" s="45"/>
      <c r="D3469" s="46"/>
      <c r="E3469" s="46"/>
      <c r="K3469" s="47"/>
      <c r="AH3469" s="42"/>
      <c r="AI3469" s="42"/>
      <c r="AJ3469" s="42"/>
      <c r="AK3469" s="42"/>
      <c r="AL3469" s="42"/>
      <c r="AM3469" s="42"/>
      <c r="AN3469" s="42"/>
      <c r="AO3469" s="42"/>
      <c r="AP3469" s="42"/>
      <c r="AQ3469" s="42"/>
      <c r="AR3469" s="42"/>
      <c r="AS3469" s="42"/>
      <c r="AT3469" s="42"/>
      <c r="AU3469" s="41"/>
      <c r="AV3469" s="42"/>
      <c r="AZ3469" s="43"/>
      <c r="BA3469" s="43"/>
      <c r="BB3469" s="43"/>
      <c r="BC3469" s="43"/>
      <c r="BD3469" s="43"/>
    </row>
    <row r="3470" spans="2:56" s="15" customFormat="1" ht="15.75">
      <c r="B3470" s="45"/>
      <c r="C3470" s="45"/>
      <c r="D3470" s="46"/>
      <c r="E3470" s="46"/>
      <c r="K3470" s="47"/>
      <c r="AH3470" s="42"/>
      <c r="AI3470" s="42"/>
      <c r="AJ3470" s="42"/>
      <c r="AK3470" s="42"/>
      <c r="AL3470" s="42"/>
      <c r="AM3470" s="42"/>
      <c r="AN3470" s="42"/>
      <c r="AO3470" s="42"/>
      <c r="AP3470" s="42"/>
      <c r="AQ3470" s="42"/>
      <c r="AR3470" s="42"/>
      <c r="AS3470" s="42"/>
      <c r="AT3470" s="42"/>
      <c r="AU3470" s="41"/>
      <c r="AV3470" s="42"/>
      <c r="AZ3470" s="43"/>
      <c r="BA3470" s="43"/>
      <c r="BB3470" s="43"/>
      <c r="BC3470" s="43"/>
      <c r="BD3470" s="43"/>
    </row>
    <row r="3471" spans="2:56" s="15" customFormat="1" ht="15.75">
      <c r="B3471" s="45"/>
      <c r="C3471" s="45"/>
      <c r="D3471" s="46"/>
      <c r="E3471" s="46"/>
      <c r="K3471" s="47"/>
      <c r="AH3471" s="42"/>
      <c r="AI3471" s="42"/>
      <c r="AJ3471" s="42"/>
      <c r="AK3471" s="42"/>
      <c r="AL3471" s="42"/>
      <c r="AM3471" s="42"/>
      <c r="AN3471" s="42"/>
      <c r="AO3471" s="42"/>
      <c r="AP3471" s="42"/>
      <c r="AQ3471" s="42"/>
      <c r="AR3471" s="42"/>
      <c r="AS3471" s="42"/>
      <c r="AT3471" s="42"/>
      <c r="AU3471" s="41"/>
      <c r="AV3471" s="42"/>
      <c r="AZ3471" s="43"/>
      <c r="BA3471" s="43"/>
      <c r="BB3471" s="43"/>
      <c r="BC3471" s="43"/>
      <c r="BD3471" s="43"/>
    </row>
    <row r="3472" spans="2:56" s="15" customFormat="1" ht="15.75">
      <c r="B3472" s="45"/>
      <c r="C3472" s="45"/>
      <c r="D3472" s="46"/>
      <c r="E3472" s="46"/>
      <c r="K3472" s="47"/>
      <c r="AH3472" s="42"/>
      <c r="AI3472" s="42"/>
      <c r="AJ3472" s="42"/>
      <c r="AK3472" s="42"/>
      <c r="AL3472" s="42"/>
      <c r="AM3472" s="42"/>
      <c r="AN3472" s="42"/>
      <c r="AO3472" s="42"/>
      <c r="AP3472" s="42"/>
      <c r="AQ3472" s="42"/>
      <c r="AR3472" s="42"/>
      <c r="AS3472" s="42"/>
      <c r="AT3472" s="42"/>
      <c r="AU3472" s="41"/>
      <c r="AV3472" s="42"/>
      <c r="AZ3472" s="43"/>
      <c r="BA3472" s="43"/>
      <c r="BB3472" s="43"/>
      <c r="BC3472" s="43"/>
      <c r="BD3472" s="43"/>
    </row>
    <row r="3473" spans="2:56" s="15" customFormat="1" ht="15.75">
      <c r="B3473" s="45"/>
      <c r="C3473" s="45"/>
      <c r="D3473" s="46"/>
      <c r="E3473" s="46"/>
      <c r="K3473" s="47"/>
      <c r="AH3473" s="42"/>
      <c r="AI3473" s="42"/>
      <c r="AJ3473" s="42"/>
      <c r="AK3473" s="42"/>
      <c r="AL3473" s="42"/>
      <c r="AM3473" s="42"/>
      <c r="AN3473" s="42"/>
      <c r="AO3473" s="42"/>
      <c r="AP3473" s="42"/>
      <c r="AQ3473" s="42"/>
      <c r="AR3473" s="42"/>
      <c r="AS3473" s="42"/>
      <c r="AT3473" s="42"/>
      <c r="AU3473" s="41"/>
      <c r="AV3473" s="42"/>
      <c r="AZ3473" s="43"/>
      <c r="BA3473" s="43"/>
      <c r="BB3473" s="43"/>
      <c r="BC3473" s="43"/>
      <c r="BD3473" s="43"/>
    </row>
    <row r="3474" spans="2:56" s="15" customFormat="1" ht="15.75">
      <c r="B3474" s="45"/>
      <c r="C3474" s="45"/>
      <c r="D3474" s="46"/>
      <c r="E3474" s="46"/>
      <c r="K3474" s="47"/>
      <c r="AH3474" s="42"/>
      <c r="AI3474" s="42"/>
      <c r="AJ3474" s="42"/>
      <c r="AK3474" s="42"/>
      <c r="AL3474" s="42"/>
      <c r="AM3474" s="42"/>
      <c r="AN3474" s="42"/>
      <c r="AO3474" s="42"/>
      <c r="AP3474" s="42"/>
      <c r="AQ3474" s="42"/>
      <c r="AR3474" s="42"/>
      <c r="AS3474" s="42"/>
      <c r="AT3474" s="42"/>
      <c r="AU3474" s="41"/>
      <c r="AV3474" s="42"/>
      <c r="AZ3474" s="43"/>
      <c r="BA3474" s="43"/>
      <c r="BB3474" s="43"/>
      <c r="BC3474" s="43"/>
      <c r="BD3474" s="43"/>
    </row>
    <row r="3475" spans="2:56" s="15" customFormat="1" ht="15.75">
      <c r="B3475" s="45"/>
      <c r="C3475" s="45"/>
      <c r="D3475" s="46"/>
      <c r="E3475" s="46"/>
      <c r="K3475" s="47"/>
      <c r="AH3475" s="42"/>
      <c r="AI3475" s="42"/>
      <c r="AJ3475" s="42"/>
      <c r="AK3475" s="42"/>
      <c r="AL3475" s="42"/>
      <c r="AM3475" s="42"/>
      <c r="AN3475" s="42"/>
      <c r="AO3475" s="42"/>
      <c r="AP3475" s="42"/>
      <c r="AQ3475" s="42"/>
      <c r="AR3475" s="42"/>
      <c r="AS3475" s="42"/>
      <c r="AT3475" s="42"/>
      <c r="AU3475" s="41"/>
      <c r="AV3475" s="42"/>
      <c r="AZ3475" s="43"/>
      <c r="BA3475" s="43"/>
      <c r="BB3475" s="43"/>
      <c r="BC3475" s="43"/>
      <c r="BD3475" s="43"/>
    </row>
    <row r="3476" spans="2:56" s="15" customFormat="1" ht="15.75">
      <c r="B3476" s="45"/>
      <c r="C3476" s="45"/>
      <c r="D3476" s="46"/>
      <c r="E3476" s="46"/>
      <c r="K3476" s="47"/>
      <c r="AH3476" s="42"/>
      <c r="AI3476" s="42"/>
      <c r="AJ3476" s="42"/>
      <c r="AK3476" s="42"/>
      <c r="AL3476" s="42"/>
      <c r="AM3476" s="42"/>
      <c r="AN3476" s="42"/>
      <c r="AO3476" s="42"/>
      <c r="AP3476" s="42"/>
      <c r="AQ3476" s="42"/>
      <c r="AR3476" s="42"/>
      <c r="AS3476" s="42"/>
      <c r="AT3476" s="42"/>
      <c r="AU3476" s="41"/>
      <c r="AV3476" s="42"/>
      <c r="AZ3476" s="43"/>
      <c r="BA3476" s="43"/>
      <c r="BB3476" s="43"/>
      <c r="BC3476" s="43"/>
      <c r="BD3476" s="43"/>
    </row>
    <row r="3477" spans="2:56" s="15" customFormat="1" ht="15.75">
      <c r="B3477" s="45"/>
      <c r="C3477" s="45"/>
      <c r="D3477" s="46"/>
      <c r="E3477" s="46"/>
      <c r="K3477" s="47"/>
      <c r="AH3477" s="42"/>
      <c r="AI3477" s="42"/>
      <c r="AJ3477" s="42"/>
      <c r="AK3477" s="42"/>
      <c r="AL3477" s="42"/>
      <c r="AM3477" s="42"/>
      <c r="AN3477" s="42"/>
      <c r="AO3477" s="42"/>
      <c r="AP3477" s="42"/>
      <c r="AQ3477" s="42"/>
      <c r="AR3477" s="42"/>
      <c r="AS3477" s="42"/>
      <c r="AT3477" s="42"/>
      <c r="AU3477" s="41"/>
      <c r="AV3477" s="42"/>
      <c r="AZ3477" s="43"/>
      <c r="BA3477" s="43"/>
      <c r="BB3477" s="43"/>
      <c r="BC3477" s="43"/>
      <c r="BD3477" s="43"/>
    </row>
    <row r="3478" spans="2:56" s="15" customFormat="1" ht="15.75">
      <c r="B3478" s="45"/>
      <c r="C3478" s="45"/>
      <c r="D3478" s="46"/>
      <c r="E3478" s="46"/>
      <c r="K3478" s="47"/>
      <c r="AH3478" s="42"/>
      <c r="AI3478" s="42"/>
      <c r="AJ3478" s="42"/>
      <c r="AK3478" s="42"/>
      <c r="AL3478" s="42"/>
      <c r="AM3478" s="42"/>
      <c r="AN3478" s="42"/>
      <c r="AO3478" s="42"/>
      <c r="AP3478" s="42"/>
      <c r="AQ3478" s="42"/>
      <c r="AR3478" s="42"/>
      <c r="AS3478" s="42"/>
      <c r="AT3478" s="42"/>
      <c r="AU3478" s="41"/>
      <c r="AV3478" s="42"/>
      <c r="AZ3478" s="43"/>
      <c r="BA3478" s="43"/>
      <c r="BB3478" s="43"/>
      <c r="BC3478" s="43"/>
      <c r="BD3478" s="43"/>
    </row>
    <row r="3479" spans="2:56" s="15" customFormat="1" ht="15.75">
      <c r="B3479" s="45"/>
      <c r="C3479" s="45"/>
      <c r="D3479" s="46"/>
      <c r="E3479" s="46"/>
      <c r="K3479" s="47"/>
      <c r="AH3479" s="42"/>
      <c r="AI3479" s="42"/>
      <c r="AJ3479" s="42"/>
      <c r="AK3479" s="42"/>
      <c r="AL3479" s="42"/>
      <c r="AM3479" s="42"/>
      <c r="AN3479" s="42"/>
      <c r="AO3479" s="42"/>
      <c r="AP3479" s="42"/>
      <c r="AQ3479" s="42"/>
      <c r="AR3479" s="42"/>
      <c r="AS3479" s="42"/>
      <c r="AT3479" s="42"/>
      <c r="AU3479" s="41"/>
      <c r="AV3479" s="42"/>
      <c r="AZ3479" s="43"/>
      <c r="BA3479" s="43"/>
      <c r="BB3479" s="43"/>
      <c r="BC3479" s="43"/>
      <c r="BD3479" s="43"/>
    </row>
    <row r="3480" spans="2:56" s="15" customFormat="1" ht="15.75">
      <c r="B3480" s="45"/>
      <c r="C3480" s="45"/>
      <c r="D3480" s="46"/>
      <c r="E3480" s="46"/>
      <c r="K3480" s="47"/>
      <c r="AH3480" s="42"/>
      <c r="AI3480" s="42"/>
      <c r="AJ3480" s="42"/>
      <c r="AK3480" s="42"/>
      <c r="AL3480" s="42"/>
      <c r="AM3480" s="42"/>
      <c r="AN3480" s="42"/>
      <c r="AO3480" s="42"/>
      <c r="AP3480" s="42"/>
      <c r="AQ3480" s="42"/>
      <c r="AR3480" s="42"/>
      <c r="AS3480" s="42"/>
      <c r="AT3480" s="42"/>
      <c r="AU3480" s="41"/>
      <c r="AV3480" s="42"/>
      <c r="AZ3480" s="43"/>
      <c r="BA3480" s="43"/>
      <c r="BB3480" s="43"/>
      <c r="BC3480" s="43"/>
      <c r="BD3480" s="43"/>
    </row>
    <row r="3481" spans="2:56" s="15" customFormat="1" ht="15.75">
      <c r="B3481" s="45"/>
      <c r="C3481" s="45"/>
      <c r="D3481" s="46"/>
      <c r="E3481" s="46"/>
      <c r="K3481" s="47"/>
      <c r="AH3481" s="42"/>
      <c r="AI3481" s="42"/>
      <c r="AJ3481" s="42"/>
      <c r="AK3481" s="42"/>
      <c r="AL3481" s="42"/>
      <c r="AM3481" s="42"/>
      <c r="AN3481" s="42"/>
      <c r="AO3481" s="42"/>
      <c r="AP3481" s="42"/>
      <c r="AQ3481" s="42"/>
      <c r="AR3481" s="42"/>
      <c r="AS3481" s="42"/>
      <c r="AT3481" s="42"/>
      <c r="AU3481" s="41"/>
      <c r="AV3481" s="42"/>
      <c r="AZ3481" s="43"/>
      <c r="BA3481" s="43"/>
      <c r="BB3481" s="43"/>
      <c r="BC3481" s="43"/>
      <c r="BD3481" s="43"/>
    </row>
    <row r="3482" spans="2:56" s="15" customFormat="1" ht="15.75">
      <c r="B3482" s="45"/>
      <c r="C3482" s="45"/>
      <c r="D3482" s="46"/>
      <c r="E3482" s="46"/>
      <c r="K3482" s="47"/>
      <c r="AH3482" s="42"/>
      <c r="AI3482" s="42"/>
      <c r="AJ3482" s="42"/>
      <c r="AK3482" s="42"/>
      <c r="AL3482" s="42"/>
      <c r="AM3482" s="42"/>
      <c r="AN3482" s="42"/>
      <c r="AO3482" s="42"/>
      <c r="AP3482" s="42"/>
      <c r="AQ3482" s="42"/>
      <c r="AR3482" s="42"/>
      <c r="AS3482" s="42"/>
      <c r="AT3482" s="42"/>
      <c r="AU3482" s="41"/>
      <c r="AV3482" s="42"/>
      <c r="AZ3482" s="43"/>
      <c r="BA3482" s="43"/>
      <c r="BB3482" s="43"/>
      <c r="BC3482" s="43"/>
      <c r="BD3482" s="43"/>
    </row>
    <row r="3483" spans="2:56" s="15" customFormat="1" ht="15.75">
      <c r="B3483" s="45"/>
      <c r="C3483" s="45"/>
      <c r="D3483" s="46"/>
      <c r="E3483" s="46"/>
      <c r="K3483" s="47"/>
      <c r="AH3483" s="42"/>
      <c r="AI3483" s="42"/>
      <c r="AJ3483" s="42"/>
      <c r="AK3483" s="42"/>
      <c r="AL3483" s="42"/>
      <c r="AM3483" s="42"/>
      <c r="AN3483" s="42"/>
      <c r="AO3483" s="42"/>
      <c r="AP3483" s="42"/>
      <c r="AQ3483" s="42"/>
      <c r="AR3483" s="42"/>
      <c r="AS3483" s="42"/>
      <c r="AT3483" s="42"/>
      <c r="AU3483" s="41"/>
      <c r="AV3483" s="42"/>
      <c r="AZ3483" s="43"/>
      <c r="BA3483" s="43"/>
      <c r="BB3483" s="43"/>
      <c r="BC3483" s="43"/>
      <c r="BD3483" s="43"/>
    </row>
    <row r="3484" spans="2:56" s="15" customFormat="1" ht="15.75">
      <c r="B3484" s="45"/>
      <c r="C3484" s="45"/>
      <c r="D3484" s="46"/>
      <c r="E3484" s="46"/>
      <c r="K3484" s="47"/>
      <c r="AH3484" s="42"/>
      <c r="AI3484" s="42"/>
      <c r="AJ3484" s="42"/>
      <c r="AK3484" s="42"/>
      <c r="AL3484" s="42"/>
      <c r="AM3484" s="42"/>
      <c r="AN3484" s="42"/>
      <c r="AO3484" s="42"/>
      <c r="AP3484" s="42"/>
      <c r="AQ3484" s="42"/>
      <c r="AR3484" s="42"/>
      <c r="AS3484" s="42"/>
      <c r="AT3484" s="42"/>
      <c r="AU3484" s="41"/>
      <c r="AV3484" s="42"/>
      <c r="AZ3484" s="43"/>
      <c r="BA3484" s="43"/>
      <c r="BB3484" s="43"/>
      <c r="BC3484" s="43"/>
      <c r="BD3484" s="43"/>
    </row>
    <row r="3485" spans="2:56" s="15" customFormat="1" ht="15.75">
      <c r="B3485" s="45"/>
      <c r="C3485" s="45"/>
      <c r="D3485" s="46"/>
      <c r="E3485" s="46"/>
      <c r="K3485" s="47"/>
      <c r="AH3485" s="42"/>
      <c r="AI3485" s="42"/>
      <c r="AJ3485" s="42"/>
      <c r="AK3485" s="42"/>
      <c r="AL3485" s="42"/>
      <c r="AM3485" s="42"/>
      <c r="AN3485" s="42"/>
      <c r="AO3485" s="42"/>
      <c r="AP3485" s="42"/>
      <c r="AQ3485" s="42"/>
      <c r="AR3485" s="42"/>
      <c r="AS3485" s="42"/>
      <c r="AT3485" s="42"/>
      <c r="AU3485" s="41"/>
      <c r="AV3485" s="42"/>
      <c r="AZ3485" s="43"/>
      <c r="BA3485" s="43"/>
      <c r="BB3485" s="43"/>
      <c r="BC3485" s="43"/>
      <c r="BD3485" s="43"/>
    </row>
    <row r="3486" spans="2:56" s="15" customFormat="1" ht="15.75">
      <c r="B3486" s="45"/>
      <c r="C3486" s="45"/>
      <c r="D3486" s="46"/>
      <c r="E3486" s="46"/>
      <c r="K3486" s="47"/>
      <c r="AH3486" s="42"/>
      <c r="AI3486" s="42"/>
      <c r="AJ3486" s="42"/>
      <c r="AK3486" s="42"/>
      <c r="AL3486" s="42"/>
      <c r="AM3486" s="42"/>
      <c r="AN3486" s="42"/>
      <c r="AO3486" s="42"/>
      <c r="AP3486" s="42"/>
      <c r="AQ3486" s="42"/>
      <c r="AR3486" s="42"/>
      <c r="AS3486" s="42"/>
      <c r="AT3486" s="42"/>
      <c r="AU3486" s="41"/>
      <c r="AV3486" s="42"/>
      <c r="AZ3486" s="43"/>
      <c r="BA3486" s="43"/>
      <c r="BB3486" s="43"/>
      <c r="BC3486" s="43"/>
      <c r="BD3486" s="43"/>
    </row>
    <row r="3487" spans="2:56" s="15" customFormat="1" ht="15.75">
      <c r="B3487" s="45"/>
      <c r="C3487" s="45"/>
      <c r="D3487" s="46"/>
      <c r="E3487" s="46"/>
      <c r="K3487" s="47"/>
      <c r="AH3487" s="42"/>
      <c r="AI3487" s="42"/>
      <c r="AJ3487" s="42"/>
      <c r="AK3487" s="42"/>
      <c r="AL3487" s="42"/>
      <c r="AM3487" s="42"/>
      <c r="AN3487" s="42"/>
      <c r="AO3487" s="42"/>
      <c r="AP3487" s="42"/>
      <c r="AQ3487" s="42"/>
      <c r="AR3487" s="42"/>
      <c r="AS3487" s="42"/>
      <c r="AT3487" s="42"/>
      <c r="AU3487" s="41"/>
      <c r="AV3487" s="42"/>
      <c r="AZ3487" s="43"/>
      <c r="BA3487" s="43"/>
      <c r="BB3487" s="43"/>
      <c r="BC3487" s="43"/>
      <c r="BD3487" s="43"/>
    </row>
    <row r="3488" spans="2:56" s="15" customFormat="1" ht="15.75">
      <c r="B3488" s="45"/>
      <c r="C3488" s="45"/>
      <c r="D3488" s="46"/>
      <c r="E3488" s="46"/>
      <c r="K3488" s="47"/>
      <c r="AH3488" s="42"/>
      <c r="AI3488" s="42"/>
      <c r="AJ3488" s="42"/>
      <c r="AK3488" s="42"/>
      <c r="AL3488" s="42"/>
      <c r="AM3488" s="42"/>
      <c r="AN3488" s="42"/>
      <c r="AO3488" s="42"/>
      <c r="AP3488" s="42"/>
      <c r="AQ3488" s="42"/>
      <c r="AR3488" s="42"/>
      <c r="AS3488" s="42"/>
      <c r="AT3488" s="42"/>
      <c r="AU3488" s="41"/>
      <c r="AV3488" s="42"/>
      <c r="AZ3488" s="43"/>
      <c r="BA3488" s="43"/>
      <c r="BB3488" s="43"/>
      <c r="BC3488" s="43"/>
      <c r="BD3488" s="43"/>
    </row>
    <row r="3489" spans="2:56" s="15" customFormat="1" ht="15.75">
      <c r="B3489" s="45"/>
      <c r="C3489" s="45"/>
      <c r="D3489" s="46"/>
      <c r="E3489" s="46"/>
      <c r="K3489" s="47"/>
      <c r="AH3489" s="42"/>
      <c r="AI3489" s="42"/>
      <c r="AJ3489" s="42"/>
      <c r="AK3489" s="42"/>
      <c r="AL3489" s="42"/>
      <c r="AM3489" s="42"/>
      <c r="AN3489" s="42"/>
      <c r="AO3489" s="42"/>
      <c r="AP3489" s="42"/>
      <c r="AQ3489" s="42"/>
      <c r="AR3489" s="42"/>
      <c r="AS3489" s="42"/>
      <c r="AT3489" s="42"/>
      <c r="AU3489" s="41"/>
      <c r="AV3489" s="42"/>
      <c r="AZ3489" s="43"/>
      <c r="BA3489" s="43"/>
      <c r="BB3489" s="43"/>
      <c r="BC3489" s="43"/>
      <c r="BD3489" s="43"/>
    </row>
    <row r="3490" spans="2:56" s="15" customFormat="1" ht="15.75">
      <c r="B3490" s="45"/>
      <c r="C3490" s="45"/>
      <c r="D3490" s="46"/>
      <c r="E3490" s="46"/>
      <c r="K3490" s="47"/>
      <c r="AH3490" s="42"/>
      <c r="AI3490" s="42"/>
      <c r="AJ3490" s="42"/>
      <c r="AK3490" s="42"/>
      <c r="AL3490" s="42"/>
      <c r="AM3490" s="42"/>
      <c r="AN3490" s="42"/>
      <c r="AO3490" s="42"/>
      <c r="AP3490" s="42"/>
      <c r="AQ3490" s="42"/>
      <c r="AR3490" s="42"/>
      <c r="AS3490" s="42"/>
      <c r="AT3490" s="42"/>
      <c r="AU3490" s="41"/>
      <c r="AV3490" s="42"/>
      <c r="AZ3490" s="43"/>
      <c r="BA3490" s="43"/>
      <c r="BB3490" s="43"/>
      <c r="BC3490" s="43"/>
      <c r="BD3490" s="43"/>
    </row>
    <row r="3491" spans="2:56" s="15" customFormat="1" ht="15.75">
      <c r="B3491" s="45"/>
      <c r="C3491" s="45"/>
      <c r="D3491" s="46"/>
      <c r="E3491" s="46"/>
      <c r="K3491" s="47"/>
      <c r="AH3491" s="42"/>
      <c r="AI3491" s="42"/>
      <c r="AJ3491" s="42"/>
      <c r="AK3491" s="42"/>
      <c r="AL3491" s="42"/>
      <c r="AM3491" s="42"/>
      <c r="AN3491" s="42"/>
      <c r="AO3491" s="42"/>
      <c r="AP3491" s="42"/>
      <c r="AQ3491" s="42"/>
      <c r="AR3491" s="42"/>
      <c r="AS3491" s="42"/>
      <c r="AT3491" s="42"/>
      <c r="AU3491" s="41"/>
      <c r="AV3491" s="42"/>
      <c r="AZ3491" s="43"/>
      <c r="BA3491" s="43"/>
      <c r="BB3491" s="43"/>
      <c r="BC3491" s="43"/>
      <c r="BD3491" s="43"/>
    </row>
    <row r="3492" spans="2:56" s="15" customFormat="1" ht="15.75">
      <c r="B3492" s="45"/>
      <c r="C3492" s="45"/>
      <c r="D3492" s="46"/>
      <c r="E3492" s="46"/>
      <c r="K3492" s="47"/>
      <c r="AH3492" s="42"/>
      <c r="AI3492" s="42"/>
      <c r="AJ3492" s="42"/>
      <c r="AK3492" s="42"/>
      <c r="AL3492" s="42"/>
      <c r="AM3492" s="42"/>
      <c r="AN3492" s="42"/>
      <c r="AO3492" s="42"/>
      <c r="AP3492" s="42"/>
      <c r="AQ3492" s="42"/>
      <c r="AR3492" s="42"/>
      <c r="AS3492" s="42"/>
      <c r="AT3492" s="42"/>
      <c r="AU3492" s="41"/>
      <c r="AV3492" s="42"/>
      <c r="AZ3492" s="43"/>
      <c r="BA3492" s="43"/>
      <c r="BB3492" s="43"/>
      <c r="BC3492" s="43"/>
      <c r="BD3492" s="43"/>
    </row>
    <row r="3493" spans="2:56" s="15" customFormat="1" ht="15.75">
      <c r="B3493" s="45"/>
      <c r="C3493" s="45"/>
      <c r="D3493" s="46"/>
      <c r="E3493" s="46"/>
      <c r="K3493" s="47"/>
      <c r="AH3493" s="42"/>
      <c r="AI3493" s="42"/>
      <c r="AJ3493" s="42"/>
      <c r="AK3493" s="42"/>
      <c r="AL3493" s="42"/>
      <c r="AM3493" s="42"/>
      <c r="AN3493" s="42"/>
      <c r="AO3493" s="42"/>
      <c r="AP3493" s="42"/>
      <c r="AQ3493" s="42"/>
      <c r="AR3493" s="42"/>
      <c r="AS3493" s="42"/>
      <c r="AT3493" s="42"/>
      <c r="AU3493" s="41"/>
      <c r="AV3493" s="42"/>
      <c r="AZ3493" s="43"/>
      <c r="BA3493" s="43"/>
      <c r="BB3493" s="43"/>
      <c r="BC3493" s="43"/>
      <c r="BD3493" s="43"/>
    </row>
    <row r="3494" spans="2:56" s="15" customFormat="1" ht="15.75">
      <c r="B3494" s="45"/>
      <c r="C3494" s="45"/>
      <c r="D3494" s="46"/>
      <c r="E3494" s="46"/>
      <c r="K3494" s="47"/>
      <c r="AH3494" s="42"/>
      <c r="AI3494" s="42"/>
      <c r="AJ3494" s="42"/>
      <c r="AK3494" s="42"/>
      <c r="AL3494" s="42"/>
      <c r="AM3494" s="42"/>
      <c r="AN3494" s="42"/>
      <c r="AO3494" s="42"/>
      <c r="AP3494" s="42"/>
      <c r="AQ3494" s="42"/>
      <c r="AR3494" s="42"/>
      <c r="AS3494" s="42"/>
      <c r="AT3494" s="42"/>
      <c r="AU3494" s="41"/>
      <c r="AV3494" s="42"/>
      <c r="AZ3494" s="43"/>
      <c r="BA3494" s="43"/>
      <c r="BB3494" s="43"/>
      <c r="BC3494" s="43"/>
      <c r="BD3494" s="43"/>
    </row>
    <row r="3495" spans="2:56" s="15" customFormat="1" ht="15.75">
      <c r="B3495" s="45"/>
      <c r="C3495" s="45"/>
      <c r="D3495" s="46"/>
      <c r="E3495" s="46"/>
      <c r="K3495" s="47"/>
      <c r="AH3495" s="42"/>
      <c r="AI3495" s="42"/>
      <c r="AJ3495" s="42"/>
      <c r="AK3495" s="42"/>
      <c r="AL3495" s="42"/>
      <c r="AM3495" s="42"/>
      <c r="AN3495" s="42"/>
      <c r="AO3495" s="42"/>
      <c r="AP3495" s="42"/>
      <c r="AQ3495" s="42"/>
      <c r="AR3495" s="42"/>
      <c r="AS3495" s="42"/>
      <c r="AT3495" s="42"/>
      <c r="AU3495" s="41"/>
      <c r="AV3495" s="42"/>
      <c r="AZ3495" s="43"/>
      <c r="BA3495" s="43"/>
      <c r="BB3495" s="43"/>
      <c r="BC3495" s="43"/>
      <c r="BD3495" s="43"/>
    </row>
    <row r="3496" spans="2:56" s="15" customFormat="1" ht="15.75">
      <c r="B3496" s="45"/>
      <c r="C3496" s="45"/>
      <c r="D3496" s="46"/>
      <c r="E3496" s="46"/>
      <c r="K3496" s="47"/>
      <c r="AH3496" s="42"/>
      <c r="AI3496" s="42"/>
      <c r="AJ3496" s="42"/>
      <c r="AK3496" s="42"/>
      <c r="AL3496" s="42"/>
      <c r="AM3496" s="42"/>
      <c r="AN3496" s="42"/>
      <c r="AO3496" s="42"/>
      <c r="AP3496" s="42"/>
      <c r="AQ3496" s="42"/>
      <c r="AR3496" s="42"/>
      <c r="AS3496" s="42"/>
      <c r="AT3496" s="42"/>
      <c r="AU3496" s="41"/>
      <c r="AV3496" s="42"/>
      <c r="AZ3496" s="43"/>
      <c r="BA3496" s="43"/>
      <c r="BB3496" s="43"/>
      <c r="BC3496" s="43"/>
      <c r="BD3496" s="43"/>
    </row>
    <row r="3497" spans="2:56" s="15" customFormat="1" ht="15.75">
      <c r="B3497" s="45"/>
      <c r="C3497" s="45"/>
      <c r="D3497" s="46"/>
      <c r="E3497" s="46"/>
      <c r="K3497" s="47"/>
      <c r="AH3497" s="42"/>
      <c r="AI3497" s="42"/>
      <c r="AJ3497" s="42"/>
      <c r="AK3497" s="42"/>
      <c r="AL3497" s="42"/>
      <c r="AM3497" s="42"/>
      <c r="AN3497" s="42"/>
      <c r="AO3497" s="42"/>
      <c r="AP3497" s="42"/>
      <c r="AQ3497" s="42"/>
      <c r="AR3497" s="42"/>
      <c r="AS3497" s="42"/>
      <c r="AT3497" s="42"/>
      <c r="AU3497" s="41"/>
      <c r="AV3497" s="42"/>
      <c r="AZ3497" s="43"/>
      <c r="BA3497" s="43"/>
      <c r="BB3497" s="43"/>
      <c r="BC3497" s="43"/>
      <c r="BD3497" s="43"/>
    </row>
    <row r="3498" spans="2:56" s="15" customFormat="1" ht="15.75">
      <c r="B3498" s="45"/>
      <c r="C3498" s="45"/>
      <c r="D3498" s="46"/>
      <c r="E3498" s="46"/>
      <c r="K3498" s="47"/>
      <c r="AH3498" s="42"/>
      <c r="AI3498" s="42"/>
      <c r="AJ3498" s="42"/>
      <c r="AK3498" s="42"/>
      <c r="AL3498" s="42"/>
      <c r="AM3498" s="42"/>
      <c r="AN3498" s="42"/>
      <c r="AO3498" s="42"/>
      <c r="AP3498" s="42"/>
      <c r="AQ3498" s="42"/>
      <c r="AR3498" s="42"/>
      <c r="AS3498" s="42"/>
      <c r="AT3498" s="42"/>
      <c r="AU3498" s="41"/>
      <c r="AV3498" s="42"/>
      <c r="AZ3498" s="43"/>
      <c r="BA3498" s="43"/>
      <c r="BB3498" s="43"/>
      <c r="BC3498" s="43"/>
      <c r="BD3498" s="43"/>
    </row>
    <row r="3499" spans="2:56" s="15" customFormat="1" ht="15.75">
      <c r="B3499" s="45"/>
      <c r="C3499" s="45"/>
      <c r="D3499" s="46"/>
      <c r="E3499" s="46"/>
      <c r="K3499" s="47"/>
      <c r="AH3499" s="42"/>
      <c r="AI3499" s="42"/>
      <c r="AJ3499" s="42"/>
      <c r="AK3499" s="42"/>
      <c r="AL3499" s="42"/>
      <c r="AM3499" s="42"/>
      <c r="AN3499" s="42"/>
      <c r="AO3499" s="42"/>
      <c r="AP3499" s="42"/>
      <c r="AQ3499" s="42"/>
      <c r="AR3499" s="42"/>
      <c r="AS3499" s="42"/>
      <c r="AT3499" s="42"/>
      <c r="AU3499" s="41"/>
      <c r="AV3499" s="42"/>
      <c r="AZ3499" s="43"/>
      <c r="BA3499" s="43"/>
      <c r="BB3499" s="43"/>
      <c r="BC3499" s="43"/>
      <c r="BD3499" s="43"/>
    </row>
    <row r="3500" spans="2:56" s="15" customFormat="1" ht="15.75">
      <c r="B3500" s="45"/>
      <c r="C3500" s="45"/>
      <c r="D3500" s="46"/>
      <c r="E3500" s="46"/>
      <c r="K3500" s="47"/>
      <c r="AH3500" s="42"/>
      <c r="AI3500" s="42"/>
      <c r="AJ3500" s="42"/>
      <c r="AK3500" s="42"/>
      <c r="AL3500" s="42"/>
      <c r="AM3500" s="42"/>
      <c r="AN3500" s="42"/>
      <c r="AO3500" s="42"/>
      <c r="AP3500" s="42"/>
      <c r="AQ3500" s="42"/>
      <c r="AR3500" s="42"/>
      <c r="AS3500" s="42"/>
      <c r="AT3500" s="42"/>
      <c r="AU3500" s="41"/>
      <c r="AV3500" s="42"/>
      <c r="AZ3500" s="43"/>
      <c r="BA3500" s="43"/>
      <c r="BB3500" s="43"/>
      <c r="BC3500" s="43"/>
      <c r="BD3500" s="43"/>
    </row>
    <row r="3501" spans="2:56" s="15" customFormat="1" ht="15.75">
      <c r="B3501" s="45"/>
      <c r="C3501" s="45"/>
      <c r="D3501" s="46"/>
      <c r="E3501" s="46"/>
      <c r="K3501" s="47"/>
      <c r="AH3501" s="42"/>
      <c r="AI3501" s="42"/>
      <c r="AJ3501" s="42"/>
      <c r="AK3501" s="42"/>
      <c r="AL3501" s="42"/>
      <c r="AM3501" s="42"/>
      <c r="AN3501" s="42"/>
      <c r="AO3501" s="42"/>
      <c r="AP3501" s="42"/>
      <c r="AQ3501" s="42"/>
      <c r="AR3501" s="42"/>
      <c r="AS3501" s="42"/>
      <c r="AT3501" s="42"/>
      <c r="AU3501" s="41"/>
      <c r="AV3501" s="42"/>
      <c r="AZ3501" s="43"/>
      <c r="BA3501" s="43"/>
      <c r="BB3501" s="43"/>
      <c r="BC3501" s="43"/>
      <c r="BD3501" s="43"/>
    </row>
    <row r="3502" spans="2:56" s="15" customFormat="1" ht="15.75">
      <c r="B3502" s="45"/>
      <c r="C3502" s="45"/>
      <c r="D3502" s="46"/>
      <c r="E3502" s="46"/>
      <c r="K3502" s="47"/>
      <c r="AH3502" s="42"/>
      <c r="AI3502" s="42"/>
      <c r="AJ3502" s="42"/>
      <c r="AK3502" s="42"/>
      <c r="AL3502" s="42"/>
      <c r="AM3502" s="42"/>
      <c r="AN3502" s="42"/>
      <c r="AO3502" s="42"/>
      <c r="AP3502" s="42"/>
      <c r="AQ3502" s="42"/>
      <c r="AR3502" s="42"/>
      <c r="AS3502" s="42"/>
      <c r="AT3502" s="42"/>
      <c r="AU3502" s="41"/>
      <c r="AV3502" s="42"/>
      <c r="AZ3502" s="43"/>
      <c r="BA3502" s="43"/>
      <c r="BB3502" s="43"/>
      <c r="BC3502" s="43"/>
      <c r="BD3502" s="43"/>
    </row>
    <row r="3503" spans="2:56" s="15" customFormat="1" ht="15.75">
      <c r="B3503" s="45"/>
      <c r="C3503" s="45"/>
      <c r="D3503" s="46"/>
      <c r="E3503" s="46"/>
      <c r="K3503" s="47"/>
      <c r="AH3503" s="42"/>
      <c r="AI3503" s="42"/>
      <c r="AJ3503" s="42"/>
      <c r="AK3503" s="42"/>
      <c r="AL3503" s="42"/>
      <c r="AM3503" s="42"/>
      <c r="AN3503" s="42"/>
      <c r="AO3503" s="42"/>
      <c r="AP3503" s="42"/>
      <c r="AQ3503" s="42"/>
      <c r="AR3503" s="42"/>
      <c r="AS3503" s="42"/>
      <c r="AT3503" s="42"/>
      <c r="AU3503" s="41"/>
      <c r="AV3503" s="42"/>
      <c r="AZ3503" s="43"/>
      <c r="BA3503" s="43"/>
      <c r="BB3503" s="43"/>
      <c r="BC3503" s="43"/>
      <c r="BD3503" s="43"/>
    </row>
    <row r="3504" spans="2:56" s="15" customFormat="1" ht="15.75">
      <c r="B3504" s="45"/>
      <c r="C3504" s="45"/>
      <c r="D3504" s="46"/>
      <c r="E3504" s="46"/>
      <c r="K3504" s="47"/>
      <c r="AH3504" s="42"/>
      <c r="AI3504" s="42"/>
      <c r="AJ3504" s="42"/>
      <c r="AK3504" s="42"/>
      <c r="AL3504" s="42"/>
      <c r="AM3504" s="42"/>
      <c r="AN3504" s="42"/>
      <c r="AO3504" s="42"/>
      <c r="AP3504" s="42"/>
      <c r="AQ3504" s="42"/>
      <c r="AR3504" s="42"/>
      <c r="AS3504" s="42"/>
      <c r="AT3504" s="42"/>
      <c r="AU3504" s="41"/>
      <c r="AV3504" s="42"/>
      <c r="AZ3504" s="43"/>
      <c r="BA3504" s="43"/>
      <c r="BB3504" s="43"/>
      <c r="BC3504" s="43"/>
      <c r="BD3504" s="43"/>
    </row>
    <row r="3505" spans="2:56" s="15" customFormat="1" ht="15.75">
      <c r="B3505" s="45"/>
      <c r="C3505" s="45"/>
      <c r="D3505" s="46"/>
      <c r="E3505" s="46"/>
      <c r="K3505" s="47"/>
      <c r="AH3505" s="42"/>
      <c r="AI3505" s="42"/>
      <c r="AJ3505" s="42"/>
      <c r="AK3505" s="42"/>
      <c r="AL3505" s="42"/>
      <c r="AM3505" s="42"/>
      <c r="AN3505" s="42"/>
      <c r="AO3505" s="42"/>
      <c r="AP3505" s="42"/>
      <c r="AQ3505" s="42"/>
      <c r="AR3505" s="42"/>
      <c r="AS3505" s="42"/>
      <c r="AT3505" s="42"/>
      <c r="AU3505" s="41"/>
      <c r="AV3505" s="42"/>
      <c r="AZ3505" s="43"/>
      <c r="BA3505" s="43"/>
      <c r="BB3505" s="43"/>
      <c r="BC3505" s="43"/>
      <c r="BD3505" s="43"/>
    </row>
    <row r="3506" spans="2:56" s="15" customFormat="1" ht="15.75">
      <c r="B3506" s="45"/>
      <c r="C3506" s="45"/>
      <c r="D3506" s="46"/>
      <c r="E3506" s="46"/>
      <c r="K3506" s="47"/>
      <c r="AH3506" s="42"/>
      <c r="AI3506" s="42"/>
      <c r="AJ3506" s="42"/>
      <c r="AK3506" s="42"/>
      <c r="AL3506" s="42"/>
      <c r="AM3506" s="42"/>
      <c r="AN3506" s="42"/>
      <c r="AO3506" s="42"/>
      <c r="AP3506" s="42"/>
      <c r="AQ3506" s="42"/>
      <c r="AR3506" s="42"/>
      <c r="AS3506" s="42"/>
      <c r="AT3506" s="42"/>
      <c r="AU3506" s="41"/>
      <c r="AV3506" s="42"/>
      <c r="AZ3506" s="43"/>
      <c r="BA3506" s="43"/>
      <c r="BB3506" s="43"/>
      <c r="BC3506" s="43"/>
      <c r="BD3506" s="43"/>
    </row>
    <row r="3507" spans="2:56" s="15" customFormat="1" ht="15.75">
      <c r="B3507" s="45"/>
      <c r="C3507" s="45"/>
      <c r="D3507" s="46"/>
      <c r="E3507" s="46"/>
      <c r="K3507" s="47"/>
      <c r="AH3507" s="42"/>
      <c r="AI3507" s="42"/>
      <c r="AJ3507" s="42"/>
      <c r="AK3507" s="42"/>
      <c r="AL3507" s="42"/>
      <c r="AM3507" s="42"/>
      <c r="AN3507" s="42"/>
      <c r="AO3507" s="42"/>
      <c r="AP3507" s="42"/>
      <c r="AQ3507" s="42"/>
      <c r="AR3507" s="42"/>
      <c r="AS3507" s="42"/>
      <c r="AT3507" s="42"/>
      <c r="AU3507" s="41"/>
      <c r="AV3507" s="42"/>
      <c r="AZ3507" s="43"/>
      <c r="BA3507" s="43"/>
      <c r="BB3507" s="43"/>
      <c r="BC3507" s="43"/>
      <c r="BD3507" s="43"/>
    </row>
    <row r="3508" spans="2:56" s="15" customFormat="1" ht="15.75">
      <c r="B3508" s="45"/>
      <c r="C3508" s="45"/>
      <c r="D3508" s="46"/>
      <c r="E3508" s="46"/>
      <c r="K3508" s="47"/>
      <c r="AH3508" s="42"/>
      <c r="AI3508" s="42"/>
      <c r="AJ3508" s="42"/>
      <c r="AK3508" s="42"/>
      <c r="AL3508" s="42"/>
      <c r="AM3508" s="42"/>
      <c r="AN3508" s="42"/>
      <c r="AO3508" s="42"/>
      <c r="AP3508" s="42"/>
      <c r="AQ3508" s="42"/>
      <c r="AR3508" s="42"/>
      <c r="AS3508" s="42"/>
      <c r="AT3508" s="42"/>
      <c r="AU3508" s="41"/>
      <c r="AV3508" s="42"/>
      <c r="AZ3508" s="43"/>
      <c r="BA3508" s="43"/>
      <c r="BB3508" s="43"/>
      <c r="BC3508" s="43"/>
      <c r="BD3508" s="43"/>
    </row>
    <row r="3509" spans="2:56" s="15" customFormat="1" ht="15.75">
      <c r="B3509" s="45"/>
      <c r="C3509" s="45"/>
      <c r="D3509" s="46"/>
      <c r="E3509" s="46"/>
      <c r="K3509" s="47"/>
      <c r="AH3509" s="42"/>
      <c r="AI3509" s="42"/>
      <c r="AJ3509" s="42"/>
      <c r="AK3509" s="42"/>
      <c r="AL3509" s="42"/>
      <c r="AM3509" s="42"/>
      <c r="AN3509" s="42"/>
      <c r="AO3509" s="42"/>
      <c r="AP3509" s="42"/>
      <c r="AQ3509" s="42"/>
      <c r="AR3509" s="42"/>
      <c r="AS3509" s="42"/>
      <c r="AT3509" s="42"/>
      <c r="AU3509" s="41"/>
      <c r="AV3509" s="42"/>
      <c r="AZ3509" s="43"/>
      <c r="BA3509" s="43"/>
      <c r="BB3509" s="43"/>
      <c r="BC3509" s="43"/>
      <c r="BD3509" s="43"/>
    </row>
    <row r="3510" spans="2:56" s="15" customFormat="1" ht="15.75">
      <c r="B3510" s="45"/>
      <c r="C3510" s="45"/>
      <c r="D3510" s="46"/>
      <c r="E3510" s="46"/>
      <c r="K3510" s="47"/>
      <c r="AH3510" s="42"/>
      <c r="AI3510" s="42"/>
      <c r="AJ3510" s="42"/>
      <c r="AK3510" s="42"/>
      <c r="AL3510" s="42"/>
      <c r="AM3510" s="42"/>
      <c r="AN3510" s="42"/>
      <c r="AO3510" s="42"/>
      <c r="AP3510" s="42"/>
      <c r="AQ3510" s="42"/>
      <c r="AR3510" s="42"/>
      <c r="AS3510" s="42"/>
      <c r="AT3510" s="42"/>
      <c r="AU3510" s="41"/>
      <c r="AV3510" s="42"/>
      <c r="AZ3510" s="43"/>
      <c r="BA3510" s="43"/>
      <c r="BB3510" s="43"/>
      <c r="BC3510" s="43"/>
      <c r="BD3510" s="43"/>
    </row>
    <row r="3511" spans="2:56" s="15" customFormat="1" ht="15.75">
      <c r="B3511" s="45"/>
      <c r="C3511" s="45"/>
      <c r="D3511" s="46"/>
      <c r="E3511" s="46"/>
      <c r="K3511" s="47"/>
      <c r="AH3511" s="42"/>
      <c r="AI3511" s="42"/>
      <c r="AJ3511" s="42"/>
      <c r="AK3511" s="42"/>
      <c r="AL3511" s="42"/>
      <c r="AM3511" s="42"/>
      <c r="AN3511" s="42"/>
      <c r="AO3511" s="42"/>
      <c r="AP3511" s="42"/>
      <c r="AQ3511" s="42"/>
      <c r="AR3511" s="42"/>
      <c r="AS3511" s="42"/>
      <c r="AT3511" s="42"/>
      <c r="AU3511" s="41"/>
      <c r="AV3511" s="42"/>
      <c r="AZ3511" s="43"/>
      <c r="BA3511" s="43"/>
      <c r="BB3511" s="43"/>
      <c r="BC3511" s="43"/>
      <c r="BD3511" s="43"/>
    </row>
    <row r="3512" spans="2:56" s="15" customFormat="1" ht="15.75">
      <c r="B3512" s="45"/>
      <c r="C3512" s="45"/>
      <c r="D3512" s="46"/>
      <c r="E3512" s="46"/>
      <c r="K3512" s="47"/>
      <c r="AH3512" s="42"/>
      <c r="AI3512" s="42"/>
      <c r="AJ3512" s="42"/>
      <c r="AK3512" s="42"/>
      <c r="AL3512" s="42"/>
      <c r="AM3512" s="42"/>
      <c r="AN3512" s="42"/>
      <c r="AO3512" s="42"/>
      <c r="AP3512" s="42"/>
      <c r="AQ3512" s="42"/>
      <c r="AR3512" s="42"/>
      <c r="AS3512" s="42"/>
      <c r="AT3512" s="42"/>
      <c r="AU3512" s="41"/>
      <c r="AV3512" s="42"/>
      <c r="AZ3512" s="43"/>
      <c r="BA3512" s="43"/>
      <c r="BB3512" s="43"/>
      <c r="BC3512" s="43"/>
      <c r="BD3512" s="43"/>
    </row>
    <row r="3513" spans="2:56" s="15" customFormat="1" ht="15.75">
      <c r="B3513" s="45"/>
      <c r="C3513" s="45"/>
      <c r="D3513" s="46"/>
      <c r="E3513" s="46"/>
      <c r="K3513" s="47"/>
      <c r="AH3513" s="42"/>
      <c r="AI3513" s="42"/>
      <c r="AJ3513" s="42"/>
      <c r="AK3513" s="42"/>
      <c r="AL3513" s="42"/>
      <c r="AM3513" s="42"/>
      <c r="AN3513" s="42"/>
      <c r="AO3513" s="42"/>
      <c r="AP3513" s="42"/>
      <c r="AQ3513" s="42"/>
      <c r="AR3513" s="42"/>
      <c r="AS3513" s="42"/>
      <c r="AT3513" s="42"/>
      <c r="AU3513" s="41"/>
      <c r="AV3513" s="42"/>
      <c r="AZ3513" s="43"/>
      <c r="BA3513" s="43"/>
      <c r="BB3513" s="43"/>
      <c r="BC3513" s="43"/>
      <c r="BD3513" s="43"/>
    </row>
    <row r="3514" spans="2:56" s="15" customFormat="1" ht="15.75">
      <c r="B3514" s="45"/>
      <c r="C3514" s="45"/>
      <c r="D3514" s="46"/>
      <c r="E3514" s="46"/>
      <c r="K3514" s="47"/>
      <c r="AH3514" s="42"/>
      <c r="AI3514" s="42"/>
      <c r="AJ3514" s="42"/>
      <c r="AK3514" s="42"/>
      <c r="AL3514" s="42"/>
      <c r="AM3514" s="42"/>
      <c r="AN3514" s="42"/>
      <c r="AO3514" s="42"/>
      <c r="AP3514" s="42"/>
      <c r="AQ3514" s="42"/>
      <c r="AR3514" s="42"/>
      <c r="AS3514" s="42"/>
      <c r="AT3514" s="42"/>
      <c r="AU3514" s="41"/>
      <c r="AV3514" s="42"/>
      <c r="AZ3514" s="43"/>
      <c r="BA3514" s="43"/>
      <c r="BB3514" s="43"/>
      <c r="BC3514" s="43"/>
      <c r="BD3514" s="43"/>
    </row>
    <row r="3515" spans="2:56" s="15" customFormat="1" ht="15.75">
      <c r="B3515" s="45"/>
      <c r="C3515" s="45"/>
      <c r="D3515" s="46"/>
      <c r="E3515" s="46"/>
      <c r="K3515" s="47"/>
      <c r="AH3515" s="42"/>
      <c r="AI3515" s="42"/>
      <c r="AJ3515" s="42"/>
      <c r="AK3515" s="42"/>
      <c r="AL3515" s="42"/>
      <c r="AM3515" s="42"/>
      <c r="AN3515" s="42"/>
      <c r="AO3515" s="42"/>
      <c r="AP3515" s="42"/>
      <c r="AQ3515" s="42"/>
      <c r="AR3515" s="42"/>
      <c r="AS3515" s="42"/>
      <c r="AT3515" s="42"/>
      <c r="AU3515" s="41"/>
      <c r="AV3515" s="42"/>
      <c r="AZ3515" s="43"/>
      <c r="BA3515" s="43"/>
      <c r="BB3515" s="43"/>
      <c r="BC3515" s="43"/>
      <c r="BD3515" s="43"/>
    </row>
    <row r="3516" spans="2:56" s="15" customFormat="1" ht="15.75">
      <c r="B3516" s="45"/>
      <c r="C3516" s="45"/>
      <c r="D3516" s="46"/>
      <c r="E3516" s="46"/>
      <c r="K3516" s="47"/>
      <c r="AH3516" s="42"/>
      <c r="AI3516" s="42"/>
      <c r="AJ3516" s="42"/>
      <c r="AK3516" s="42"/>
      <c r="AL3516" s="42"/>
      <c r="AM3516" s="42"/>
      <c r="AN3516" s="42"/>
      <c r="AO3516" s="42"/>
      <c r="AP3516" s="42"/>
      <c r="AQ3516" s="42"/>
      <c r="AR3516" s="42"/>
      <c r="AS3516" s="42"/>
      <c r="AT3516" s="42"/>
      <c r="AU3516" s="41"/>
      <c r="AV3516" s="42"/>
      <c r="AZ3516" s="43"/>
      <c r="BA3516" s="43"/>
      <c r="BB3516" s="43"/>
      <c r="BC3516" s="43"/>
      <c r="BD3516" s="43"/>
    </row>
    <row r="3517" spans="2:56" s="15" customFormat="1" ht="15.75">
      <c r="B3517" s="45"/>
      <c r="C3517" s="45"/>
      <c r="D3517" s="46"/>
      <c r="E3517" s="46"/>
      <c r="K3517" s="47"/>
      <c r="AH3517" s="42"/>
      <c r="AI3517" s="42"/>
      <c r="AJ3517" s="42"/>
      <c r="AK3517" s="42"/>
      <c r="AL3517" s="42"/>
      <c r="AM3517" s="42"/>
      <c r="AN3517" s="42"/>
      <c r="AO3517" s="42"/>
      <c r="AP3517" s="42"/>
      <c r="AQ3517" s="42"/>
      <c r="AR3517" s="42"/>
      <c r="AS3517" s="42"/>
      <c r="AT3517" s="42"/>
      <c r="AU3517" s="41"/>
      <c r="AV3517" s="42"/>
      <c r="AZ3517" s="43"/>
      <c r="BA3517" s="43"/>
      <c r="BB3517" s="43"/>
      <c r="BC3517" s="43"/>
      <c r="BD3517" s="43"/>
    </row>
    <row r="3518" spans="2:56" s="15" customFormat="1" ht="15.75">
      <c r="B3518" s="45"/>
      <c r="C3518" s="45"/>
      <c r="D3518" s="46"/>
      <c r="E3518" s="46"/>
      <c r="K3518" s="47"/>
      <c r="AH3518" s="42"/>
      <c r="AI3518" s="42"/>
      <c r="AJ3518" s="42"/>
      <c r="AK3518" s="42"/>
      <c r="AL3518" s="42"/>
      <c r="AM3518" s="42"/>
      <c r="AN3518" s="42"/>
      <c r="AO3518" s="42"/>
      <c r="AP3518" s="42"/>
      <c r="AQ3518" s="42"/>
      <c r="AR3518" s="42"/>
      <c r="AS3518" s="42"/>
      <c r="AT3518" s="42"/>
      <c r="AU3518" s="41"/>
      <c r="AV3518" s="42"/>
      <c r="AZ3518" s="43"/>
      <c r="BA3518" s="43"/>
      <c r="BB3518" s="43"/>
      <c r="BC3518" s="43"/>
      <c r="BD3518" s="43"/>
    </row>
    <row r="3519" spans="2:56" s="15" customFormat="1" ht="15.75">
      <c r="B3519" s="45"/>
      <c r="C3519" s="45"/>
      <c r="D3519" s="46"/>
      <c r="E3519" s="46"/>
      <c r="K3519" s="47"/>
      <c r="AH3519" s="42"/>
      <c r="AI3519" s="42"/>
      <c r="AJ3519" s="42"/>
      <c r="AK3519" s="42"/>
      <c r="AL3519" s="42"/>
      <c r="AM3519" s="42"/>
      <c r="AN3519" s="42"/>
      <c r="AO3519" s="42"/>
      <c r="AP3519" s="42"/>
      <c r="AQ3519" s="42"/>
      <c r="AR3519" s="42"/>
      <c r="AS3519" s="42"/>
      <c r="AT3519" s="42"/>
      <c r="AU3519" s="41"/>
      <c r="AV3519" s="42"/>
      <c r="AZ3519" s="43"/>
      <c r="BA3519" s="43"/>
      <c r="BB3519" s="43"/>
      <c r="BC3519" s="43"/>
      <c r="BD3519" s="43"/>
    </row>
    <row r="3520" spans="2:56" s="15" customFormat="1" ht="15.75">
      <c r="B3520" s="45"/>
      <c r="C3520" s="45"/>
      <c r="D3520" s="46"/>
      <c r="E3520" s="46"/>
      <c r="K3520" s="47"/>
      <c r="AH3520" s="42"/>
      <c r="AI3520" s="42"/>
      <c r="AJ3520" s="42"/>
      <c r="AK3520" s="42"/>
      <c r="AL3520" s="42"/>
      <c r="AM3520" s="42"/>
      <c r="AN3520" s="42"/>
      <c r="AO3520" s="42"/>
      <c r="AP3520" s="42"/>
      <c r="AQ3520" s="42"/>
      <c r="AR3520" s="42"/>
      <c r="AS3520" s="42"/>
      <c r="AT3520" s="42"/>
      <c r="AU3520" s="41"/>
      <c r="AV3520" s="42"/>
      <c r="AZ3520" s="43"/>
      <c r="BA3520" s="43"/>
      <c r="BB3520" s="43"/>
      <c r="BC3520" s="43"/>
      <c r="BD3520" s="43"/>
    </row>
    <row r="3521" spans="2:56" s="15" customFormat="1" ht="15.75">
      <c r="B3521" s="45"/>
      <c r="C3521" s="45"/>
      <c r="D3521" s="46"/>
      <c r="E3521" s="46"/>
      <c r="K3521" s="47"/>
      <c r="AH3521" s="42"/>
      <c r="AI3521" s="42"/>
      <c r="AJ3521" s="42"/>
      <c r="AK3521" s="42"/>
      <c r="AL3521" s="42"/>
      <c r="AM3521" s="42"/>
      <c r="AN3521" s="42"/>
      <c r="AO3521" s="42"/>
      <c r="AP3521" s="42"/>
      <c r="AQ3521" s="42"/>
      <c r="AR3521" s="42"/>
      <c r="AS3521" s="42"/>
      <c r="AT3521" s="42"/>
      <c r="AU3521" s="41"/>
      <c r="AV3521" s="42"/>
      <c r="AZ3521" s="43"/>
      <c r="BA3521" s="43"/>
      <c r="BB3521" s="43"/>
      <c r="BC3521" s="43"/>
      <c r="BD3521" s="43"/>
    </row>
    <row r="3522" spans="2:56" s="15" customFormat="1" ht="15.75">
      <c r="B3522" s="45"/>
      <c r="C3522" s="45"/>
      <c r="D3522" s="46"/>
      <c r="E3522" s="46"/>
      <c r="K3522" s="47"/>
      <c r="AH3522" s="42"/>
      <c r="AI3522" s="42"/>
      <c r="AJ3522" s="42"/>
      <c r="AK3522" s="42"/>
      <c r="AL3522" s="42"/>
      <c r="AM3522" s="42"/>
      <c r="AN3522" s="42"/>
      <c r="AO3522" s="42"/>
      <c r="AP3522" s="42"/>
      <c r="AQ3522" s="42"/>
      <c r="AR3522" s="42"/>
      <c r="AS3522" s="42"/>
      <c r="AT3522" s="42"/>
      <c r="AU3522" s="41"/>
      <c r="AV3522" s="42"/>
      <c r="AZ3522" s="43"/>
      <c r="BA3522" s="43"/>
      <c r="BB3522" s="43"/>
      <c r="BC3522" s="43"/>
      <c r="BD3522" s="43"/>
    </row>
    <row r="3523" spans="2:56" s="15" customFormat="1" ht="15.75">
      <c r="B3523" s="45"/>
      <c r="C3523" s="45"/>
      <c r="D3523" s="46"/>
      <c r="E3523" s="46"/>
      <c r="K3523" s="47"/>
      <c r="AH3523" s="42"/>
      <c r="AI3523" s="42"/>
      <c r="AJ3523" s="42"/>
      <c r="AK3523" s="42"/>
      <c r="AL3523" s="42"/>
      <c r="AM3523" s="42"/>
      <c r="AN3523" s="42"/>
      <c r="AO3523" s="42"/>
      <c r="AP3523" s="42"/>
      <c r="AQ3523" s="42"/>
      <c r="AR3523" s="42"/>
      <c r="AS3523" s="42"/>
      <c r="AT3523" s="42"/>
      <c r="AU3523" s="41"/>
      <c r="AV3523" s="42"/>
      <c r="AZ3523" s="43"/>
      <c r="BA3523" s="43"/>
      <c r="BB3523" s="43"/>
      <c r="BC3523" s="43"/>
      <c r="BD3523" s="43"/>
    </row>
    <row r="3524" spans="2:56" s="15" customFormat="1" ht="15.75">
      <c r="B3524" s="45"/>
      <c r="C3524" s="45"/>
      <c r="D3524" s="46"/>
      <c r="E3524" s="46"/>
      <c r="K3524" s="47"/>
      <c r="AH3524" s="42"/>
      <c r="AI3524" s="42"/>
      <c r="AJ3524" s="42"/>
      <c r="AK3524" s="42"/>
      <c r="AL3524" s="42"/>
      <c r="AM3524" s="42"/>
      <c r="AN3524" s="42"/>
      <c r="AO3524" s="42"/>
      <c r="AP3524" s="42"/>
      <c r="AQ3524" s="42"/>
      <c r="AR3524" s="42"/>
      <c r="AS3524" s="42"/>
      <c r="AT3524" s="42"/>
      <c r="AU3524" s="41"/>
      <c r="AV3524" s="42"/>
      <c r="AZ3524" s="43"/>
      <c r="BA3524" s="43"/>
      <c r="BB3524" s="43"/>
      <c r="BC3524" s="43"/>
      <c r="BD3524" s="43"/>
    </row>
    <row r="3525" spans="2:56" s="15" customFormat="1" ht="15.75">
      <c r="B3525" s="45"/>
      <c r="C3525" s="45"/>
      <c r="D3525" s="46"/>
      <c r="E3525" s="46"/>
      <c r="K3525" s="47"/>
      <c r="AH3525" s="42"/>
      <c r="AI3525" s="42"/>
      <c r="AJ3525" s="42"/>
      <c r="AK3525" s="42"/>
      <c r="AL3525" s="42"/>
      <c r="AM3525" s="42"/>
      <c r="AN3525" s="42"/>
      <c r="AO3525" s="42"/>
      <c r="AP3525" s="42"/>
      <c r="AQ3525" s="42"/>
      <c r="AR3525" s="42"/>
      <c r="AS3525" s="42"/>
      <c r="AT3525" s="42"/>
      <c r="AU3525" s="41"/>
      <c r="AV3525" s="42"/>
      <c r="AZ3525" s="43"/>
      <c r="BA3525" s="43"/>
      <c r="BB3525" s="43"/>
      <c r="BC3525" s="43"/>
      <c r="BD3525" s="43"/>
    </row>
    <row r="3526" spans="2:56" s="15" customFormat="1" ht="15.75">
      <c r="B3526" s="45"/>
      <c r="C3526" s="45"/>
      <c r="D3526" s="46"/>
      <c r="E3526" s="46"/>
      <c r="K3526" s="47"/>
      <c r="AH3526" s="42"/>
      <c r="AI3526" s="42"/>
      <c r="AJ3526" s="42"/>
      <c r="AK3526" s="42"/>
      <c r="AL3526" s="42"/>
      <c r="AM3526" s="42"/>
      <c r="AN3526" s="42"/>
      <c r="AO3526" s="42"/>
      <c r="AP3526" s="42"/>
      <c r="AQ3526" s="42"/>
      <c r="AR3526" s="42"/>
      <c r="AS3526" s="42"/>
      <c r="AT3526" s="42"/>
      <c r="AU3526" s="41"/>
      <c r="AV3526" s="42"/>
      <c r="AZ3526" s="43"/>
      <c r="BA3526" s="43"/>
      <c r="BB3526" s="43"/>
      <c r="BC3526" s="43"/>
      <c r="BD3526" s="43"/>
    </row>
    <row r="3527" spans="2:56" s="15" customFormat="1" ht="15.75">
      <c r="B3527" s="45"/>
      <c r="C3527" s="45"/>
      <c r="D3527" s="46"/>
      <c r="E3527" s="46"/>
      <c r="K3527" s="47"/>
      <c r="AH3527" s="42"/>
      <c r="AI3527" s="42"/>
      <c r="AJ3527" s="42"/>
      <c r="AK3527" s="42"/>
      <c r="AL3527" s="42"/>
      <c r="AM3527" s="42"/>
      <c r="AN3527" s="42"/>
      <c r="AO3527" s="42"/>
      <c r="AP3527" s="42"/>
      <c r="AQ3527" s="42"/>
      <c r="AR3527" s="42"/>
      <c r="AS3527" s="42"/>
      <c r="AT3527" s="42"/>
      <c r="AU3527" s="41"/>
      <c r="AV3527" s="42"/>
      <c r="AZ3527" s="43"/>
      <c r="BA3527" s="43"/>
      <c r="BB3527" s="43"/>
      <c r="BC3527" s="43"/>
      <c r="BD3527" s="43"/>
    </row>
    <row r="3528" spans="2:56" s="15" customFormat="1" ht="15.75">
      <c r="B3528" s="45"/>
      <c r="C3528" s="45"/>
      <c r="D3528" s="46"/>
      <c r="E3528" s="46"/>
      <c r="K3528" s="47"/>
      <c r="AH3528" s="42"/>
      <c r="AI3528" s="42"/>
      <c r="AJ3528" s="42"/>
      <c r="AK3528" s="42"/>
      <c r="AL3528" s="42"/>
      <c r="AM3528" s="42"/>
      <c r="AN3528" s="42"/>
      <c r="AO3528" s="42"/>
      <c r="AP3528" s="42"/>
      <c r="AQ3528" s="42"/>
      <c r="AR3528" s="42"/>
      <c r="AS3528" s="42"/>
      <c r="AT3528" s="42"/>
      <c r="AU3528" s="41"/>
      <c r="AV3528" s="42"/>
      <c r="AZ3528" s="43"/>
      <c r="BA3528" s="43"/>
      <c r="BB3528" s="43"/>
      <c r="BC3528" s="43"/>
      <c r="BD3528" s="43"/>
    </row>
    <row r="3529" spans="2:56" s="15" customFormat="1" ht="15.75">
      <c r="B3529" s="45"/>
      <c r="C3529" s="45"/>
      <c r="D3529" s="46"/>
      <c r="E3529" s="46"/>
      <c r="K3529" s="47"/>
      <c r="AH3529" s="42"/>
      <c r="AI3529" s="42"/>
      <c r="AJ3529" s="42"/>
      <c r="AK3529" s="42"/>
      <c r="AL3529" s="42"/>
      <c r="AM3529" s="42"/>
      <c r="AN3529" s="42"/>
      <c r="AO3529" s="42"/>
      <c r="AP3529" s="42"/>
      <c r="AQ3529" s="42"/>
      <c r="AR3529" s="42"/>
      <c r="AS3529" s="42"/>
      <c r="AT3529" s="42"/>
      <c r="AU3529" s="41"/>
      <c r="AV3529" s="42"/>
      <c r="AZ3529" s="43"/>
      <c r="BA3529" s="43"/>
      <c r="BB3529" s="43"/>
      <c r="BC3529" s="43"/>
      <c r="BD3529" s="43"/>
    </row>
    <row r="3530" spans="2:56" s="15" customFormat="1" ht="15.75">
      <c r="B3530" s="45"/>
      <c r="C3530" s="45"/>
      <c r="D3530" s="46"/>
      <c r="E3530" s="46"/>
      <c r="K3530" s="47"/>
      <c r="AH3530" s="42"/>
      <c r="AI3530" s="42"/>
      <c r="AJ3530" s="42"/>
      <c r="AK3530" s="42"/>
      <c r="AL3530" s="42"/>
      <c r="AM3530" s="42"/>
      <c r="AN3530" s="42"/>
      <c r="AO3530" s="42"/>
      <c r="AP3530" s="42"/>
      <c r="AQ3530" s="42"/>
      <c r="AR3530" s="42"/>
      <c r="AS3530" s="42"/>
      <c r="AT3530" s="42"/>
      <c r="AU3530" s="41"/>
      <c r="AV3530" s="42"/>
      <c r="AZ3530" s="43"/>
      <c r="BA3530" s="43"/>
      <c r="BB3530" s="43"/>
      <c r="BC3530" s="43"/>
      <c r="BD3530" s="43"/>
    </row>
    <row r="3531" spans="2:56" s="15" customFormat="1" ht="15.75">
      <c r="B3531" s="45"/>
      <c r="C3531" s="45"/>
      <c r="D3531" s="46"/>
      <c r="E3531" s="46"/>
      <c r="K3531" s="47"/>
      <c r="AH3531" s="42"/>
      <c r="AI3531" s="42"/>
      <c r="AJ3531" s="42"/>
      <c r="AK3531" s="42"/>
      <c r="AL3531" s="42"/>
      <c r="AM3531" s="42"/>
      <c r="AN3531" s="42"/>
      <c r="AO3531" s="42"/>
      <c r="AP3531" s="42"/>
      <c r="AQ3531" s="42"/>
      <c r="AR3531" s="42"/>
      <c r="AS3531" s="42"/>
      <c r="AT3531" s="42"/>
      <c r="AU3531" s="41"/>
      <c r="AV3531" s="42"/>
      <c r="AZ3531" s="43"/>
      <c r="BA3531" s="43"/>
      <c r="BB3531" s="43"/>
      <c r="BC3531" s="43"/>
      <c r="BD3531" s="43"/>
    </row>
    <row r="3532" spans="2:56" s="15" customFormat="1" ht="15.75">
      <c r="B3532" s="45"/>
      <c r="C3532" s="45"/>
      <c r="D3532" s="46"/>
      <c r="E3532" s="46"/>
      <c r="K3532" s="47"/>
      <c r="AH3532" s="42"/>
      <c r="AI3532" s="42"/>
      <c r="AJ3532" s="42"/>
      <c r="AK3532" s="42"/>
      <c r="AL3532" s="42"/>
      <c r="AM3532" s="42"/>
      <c r="AN3532" s="42"/>
      <c r="AO3532" s="42"/>
      <c r="AP3532" s="42"/>
      <c r="AQ3532" s="42"/>
      <c r="AR3532" s="42"/>
      <c r="AS3532" s="42"/>
      <c r="AT3532" s="42"/>
      <c r="AU3532" s="41"/>
      <c r="AV3532" s="42"/>
      <c r="AZ3532" s="43"/>
      <c r="BA3532" s="43"/>
      <c r="BB3532" s="43"/>
      <c r="BC3532" s="43"/>
      <c r="BD3532" s="43"/>
    </row>
    <row r="3533" spans="2:56" s="15" customFormat="1" ht="15.75">
      <c r="B3533" s="45"/>
      <c r="C3533" s="45"/>
      <c r="D3533" s="46"/>
      <c r="E3533" s="46"/>
      <c r="K3533" s="47"/>
      <c r="AH3533" s="42"/>
      <c r="AI3533" s="42"/>
      <c r="AJ3533" s="42"/>
      <c r="AK3533" s="42"/>
      <c r="AL3533" s="42"/>
      <c r="AM3533" s="42"/>
      <c r="AN3533" s="42"/>
      <c r="AO3533" s="42"/>
      <c r="AP3533" s="42"/>
      <c r="AQ3533" s="42"/>
      <c r="AR3533" s="42"/>
      <c r="AS3533" s="42"/>
      <c r="AT3533" s="42"/>
      <c r="AU3533" s="41"/>
      <c r="AV3533" s="42"/>
      <c r="AZ3533" s="43"/>
      <c r="BA3533" s="43"/>
      <c r="BB3533" s="43"/>
      <c r="BC3533" s="43"/>
      <c r="BD3533" s="43"/>
    </row>
    <row r="3534" spans="2:56" s="15" customFormat="1" ht="15.75">
      <c r="B3534" s="45"/>
      <c r="C3534" s="45"/>
      <c r="D3534" s="46"/>
      <c r="E3534" s="46"/>
      <c r="K3534" s="47"/>
      <c r="AH3534" s="42"/>
      <c r="AI3534" s="42"/>
      <c r="AJ3534" s="42"/>
      <c r="AK3534" s="42"/>
      <c r="AL3534" s="42"/>
      <c r="AM3534" s="42"/>
      <c r="AN3534" s="42"/>
      <c r="AO3534" s="42"/>
      <c r="AP3534" s="42"/>
      <c r="AQ3534" s="42"/>
      <c r="AR3534" s="42"/>
      <c r="AS3534" s="42"/>
      <c r="AT3534" s="42"/>
      <c r="AU3534" s="41"/>
      <c r="AV3534" s="42"/>
      <c r="AZ3534" s="43"/>
      <c r="BA3534" s="43"/>
      <c r="BB3534" s="43"/>
      <c r="BC3534" s="43"/>
      <c r="BD3534" s="43"/>
    </row>
    <row r="3535" spans="2:56" s="15" customFormat="1" ht="15.75">
      <c r="B3535" s="45"/>
      <c r="C3535" s="45"/>
      <c r="D3535" s="46"/>
      <c r="E3535" s="46"/>
      <c r="K3535" s="47"/>
      <c r="AH3535" s="42"/>
      <c r="AI3535" s="42"/>
      <c r="AJ3535" s="42"/>
      <c r="AK3535" s="42"/>
      <c r="AL3535" s="42"/>
      <c r="AM3535" s="42"/>
      <c r="AN3535" s="42"/>
      <c r="AO3535" s="42"/>
      <c r="AP3535" s="42"/>
      <c r="AQ3535" s="42"/>
      <c r="AR3535" s="42"/>
      <c r="AS3535" s="42"/>
      <c r="AT3535" s="42"/>
      <c r="AU3535" s="41"/>
      <c r="AV3535" s="42"/>
      <c r="AZ3535" s="43"/>
      <c r="BA3535" s="43"/>
      <c r="BB3535" s="43"/>
      <c r="BC3535" s="43"/>
      <c r="BD3535" s="43"/>
    </row>
    <row r="3536" spans="2:56" s="15" customFormat="1" ht="15.75">
      <c r="B3536" s="45"/>
      <c r="C3536" s="45"/>
      <c r="D3536" s="46"/>
      <c r="E3536" s="46"/>
      <c r="K3536" s="47"/>
      <c r="AH3536" s="42"/>
      <c r="AI3536" s="42"/>
      <c r="AJ3536" s="42"/>
      <c r="AK3536" s="42"/>
      <c r="AL3536" s="42"/>
      <c r="AM3536" s="42"/>
      <c r="AN3536" s="42"/>
      <c r="AO3536" s="42"/>
      <c r="AP3536" s="42"/>
      <c r="AQ3536" s="42"/>
      <c r="AR3536" s="42"/>
      <c r="AS3536" s="42"/>
      <c r="AT3536" s="42"/>
      <c r="AU3536" s="41"/>
      <c r="AV3536" s="42"/>
      <c r="AZ3536" s="43"/>
      <c r="BA3536" s="43"/>
      <c r="BB3536" s="43"/>
      <c r="BC3536" s="43"/>
      <c r="BD3536" s="43"/>
    </row>
    <row r="3537" spans="2:56" s="15" customFormat="1" ht="15.75">
      <c r="B3537" s="45"/>
      <c r="C3537" s="45"/>
      <c r="D3537" s="46"/>
      <c r="E3537" s="46"/>
      <c r="K3537" s="47"/>
      <c r="AH3537" s="42"/>
      <c r="AI3537" s="42"/>
      <c r="AJ3537" s="42"/>
      <c r="AK3537" s="42"/>
      <c r="AL3537" s="42"/>
      <c r="AM3537" s="42"/>
      <c r="AN3537" s="42"/>
      <c r="AO3537" s="42"/>
      <c r="AP3537" s="42"/>
      <c r="AQ3537" s="42"/>
      <c r="AR3537" s="42"/>
      <c r="AS3537" s="42"/>
      <c r="AT3537" s="42"/>
      <c r="AU3537" s="41"/>
      <c r="AV3537" s="42"/>
      <c r="AZ3537" s="43"/>
      <c r="BA3537" s="43"/>
      <c r="BB3537" s="43"/>
      <c r="BC3537" s="43"/>
      <c r="BD3537" s="43"/>
    </row>
    <row r="3538" spans="2:56" s="15" customFormat="1" ht="15.75">
      <c r="B3538" s="45"/>
      <c r="C3538" s="45"/>
      <c r="D3538" s="46"/>
      <c r="E3538" s="46"/>
      <c r="K3538" s="47"/>
      <c r="AH3538" s="42"/>
      <c r="AI3538" s="42"/>
      <c r="AJ3538" s="42"/>
      <c r="AK3538" s="42"/>
      <c r="AL3538" s="42"/>
      <c r="AM3538" s="42"/>
      <c r="AN3538" s="42"/>
      <c r="AO3538" s="42"/>
      <c r="AP3538" s="42"/>
      <c r="AQ3538" s="42"/>
      <c r="AR3538" s="42"/>
      <c r="AS3538" s="42"/>
      <c r="AT3538" s="42"/>
      <c r="AU3538" s="41"/>
      <c r="AV3538" s="42"/>
      <c r="AZ3538" s="43"/>
      <c r="BA3538" s="43"/>
      <c r="BB3538" s="43"/>
      <c r="BC3538" s="43"/>
      <c r="BD3538" s="43"/>
    </row>
    <row r="3539" spans="2:56" s="15" customFormat="1" ht="15.75">
      <c r="B3539" s="45"/>
      <c r="C3539" s="45"/>
      <c r="D3539" s="46"/>
      <c r="E3539" s="46"/>
      <c r="K3539" s="47"/>
      <c r="AH3539" s="42"/>
      <c r="AI3539" s="42"/>
      <c r="AJ3539" s="42"/>
      <c r="AK3539" s="42"/>
      <c r="AL3539" s="42"/>
      <c r="AM3539" s="42"/>
      <c r="AN3539" s="42"/>
      <c r="AO3539" s="42"/>
      <c r="AP3539" s="42"/>
      <c r="AQ3539" s="42"/>
      <c r="AR3539" s="42"/>
      <c r="AS3539" s="42"/>
      <c r="AT3539" s="42"/>
      <c r="AU3539" s="41"/>
      <c r="AV3539" s="42"/>
      <c r="AZ3539" s="43"/>
      <c r="BA3539" s="43"/>
      <c r="BB3539" s="43"/>
      <c r="BC3539" s="43"/>
      <c r="BD3539" s="43"/>
    </row>
    <row r="3540" spans="2:56" s="15" customFormat="1" ht="15.75">
      <c r="B3540" s="45"/>
      <c r="C3540" s="45"/>
      <c r="D3540" s="46"/>
      <c r="E3540" s="46"/>
      <c r="K3540" s="47"/>
      <c r="AH3540" s="42"/>
      <c r="AI3540" s="42"/>
      <c r="AJ3540" s="42"/>
      <c r="AK3540" s="42"/>
      <c r="AL3540" s="42"/>
      <c r="AM3540" s="42"/>
      <c r="AN3540" s="42"/>
      <c r="AO3540" s="42"/>
      <c r="AP3540" s="42"/>
      <c r="AQ3540" s="42"/>
      <c r="AR3540" s="42"/>
      <c r="AS3540" s="42"/>
      <c r="AT3540" s="42"/>
      <c r="AU3540" s="41"/>
      <c r="AV3540" s="42"/>
      <c r="AZ3540" s="43"/>
      <c r="BA3540" s="43"/>
      <c r="BB3540" s="43"/>
      <c r="BC3540" s="43"/>
      <c r="BD3540" s="43"/>
    </row>
    <row r="3541" spans="2:56" s="15" customFormat="1" ht="15.75">
      <c r="B3541" s="45"/>
      <c r="C3541" s="45"/>
      <c r="D3541" s="46"/>
      <c r="E3541" s="46"/>
      <c r="K3541" s="47"/>
      <c r="AH3541" s="42"/>
      <c r="AI3541" s="42"/>
      <c r="AJ3541" s="42"/>
      <c r="AK3541" s="42"/>
      <c r="AL3541" s="42"/>
      <c r="AM3541" s="42"/>
      <c r="AN3541" s="42"/>
      <c r="AO3541" s="42"/>
      <c r="AP3541" s="42"/>
      <c r="AQ3541" s="42"/>
      <c r="AR3541" s="42"/>
      <c r="AS3541" s="42"/>
      <c r="AT3541" s="42"/>
      <c r="AU3541" s="41"/>
      <c r="AV3541" s="42"/>
      <c r="AZ3541" s="43"/>
      <c r="BA3541" s="43"/>
      <c r="BB3541" s="43"/>
      <c r="BC3541" s="43"/>
      <c r="BD3541" s="43"/>
    </row>
    <row r="3542" spans="2:56" s="15" customFormat="1" ht="15.75">
      <c r="B3542" s="45"/>
      <c r="C3542" s="45"/>
      <c r="D3542" s="46"/>
      <c r="E3542" s="46"/>
      <c r="K3542" s="47"/>
      <c r="AH3542" s="42"/>
      <c r="AI3542" s="42"/>
      <c r="AJ3542" s="42"/>
      <c r="AK3542" s="42"/>
      <c r="AL3542" s="42"/>
      <c r="AM3542" s="42"/>
      <c r="AN3542" s="42"/>
      <c r="AO3542" s="42"/>
      <c r="AP3542" s="42"/>
      <c r="AQ3542" s="42"/>
      <c r="AR3542" s="42"/>
      <c r="AS3542" s="42"/>
      <c r="AT3542" s="42"/>
      <c r="AU3542" s="41"/>
      <c r="AV3542" s="42"/>
      <c r="AZ3542" s="43"/>
      <c r="BA3542" s="43"/>
      <c r="BB3542" s="43"/>
      <c r="BC3542" s="43"/>
      <c r="BD3542" s="43"/>
    </row>
    <row r="3543" spans="2:56" s="15" customFormat="1" ht="15.75">
      <c r="B3543" s="45"/>
      <c r="C3543" s="45"/>
      <c r="D3543" s="46"/>
      <c r="E3543" s="46"/>
      <c r="K3543" s="47"/>
      <c r="AH3543" s="42"/>
      <c r="AI3543" s="42"/>
      <c r="AJ3543" s="42"/>
      <c r="AK3543" s="42"/>
      <c r="AL3543" s="42"/>
      <c r="AM3543" s="42"/>
      <c r="AN3543" s="42"/>
      <c r="AO3543" s="42"/>
      <c r="AP3543" s="42"/>
      <c r="AQ3543" s="42"/>
      <c r="AR3543" s="42"/>
      <c r="AS3543" s="42"/>
      <c r="AT3543" s="42"/>
      <c r="AU3543" s="41"/>
      <c r="AV3543" s="42"/>
      <c r="AZ3543" s="43"/>
      <c r="BA3543" s="43"/>
      <c r="BB3543" s="43"/>
      <c r="BC3543" s="43"/>
      <c r="BD3543" s="43"/>
    </row>
    <row r="3544" spans="2:56" s="15" customFormat="1" ht="15.75">
      <c r="B3544" s="45"/>
      <c r="C3544" s="45"/>
      <c r="D3544" s="46"/>
      <c r="E3544" s="46"/>
      <c r="K3544" s="47"/>
      <c r="AH3544" s="42"/>
      <c r="AI3544" s="42"/>
      <c r="AJ3544" s="42"/>
      <c r="AK3544" s="42"/>
      <c r="AL3544" s="42"/>
      <c r="AM3544" s="42"/>
      <c r="AN3544" s="42"/>
      <c r="AO3544" s="42"/>
      <c r="AP3544" s="42"/>
      <c r="AQ3544" s="42"/>
      <c r="AR3544" s="42"/>
      <c r="AS3544" s="42"/>
      <c r="AT3544" s="42"/>
      <c r="AU3544" s="41"/>
      <c r="AV3544" s="42"/>
      <c r="AZ3544" s="43"/>
      <c r="BA3544" s="43"/>
      <c r="BB3544" s="43"/>
      <c r="BC3544" s="43"/>
      <c r="BD3544" s="43"/>
    </row>
    <row r="3545" spans="2:56" s="15" customFormat="1" ht="15.75">
      <c r="B3545" s="45"/>
      <c r="C3545" s="45"/>
      <c r="D3545" s="46"/>
      <c r="E3545" s="46"/>
      <c r="K3545" s="47"/>
      <c r="AH3545" s="42"/>
      <c r="AI3545" s="42"/>
      <c r="AJ3545" s="42"/>
      <c r="AK3545" s="42"/>
      <c r="AL3545" s="42"/>
      <c r="AM3545" s="42"/>
      <c r="AN3545" s="42"/>
      <c r="AO3545" s="42"/>
      <c r="AP3545" s="42"/>
      <c r="AQ3545" s="42"/>
      <c r="AR3545" s="42"/>
      <c r="AS3545" s="42"/>
      <c r="AT3545" s="42"/>
      <c r="AU3545" s="41"/>
      <c r="AV3545" s="42"/>
      <c r="AZ3545" s="43"/>
      <c r="BA3545" s="43"/>
      <c r="BB3545" s="43"/>
      <c r="BC3545" s="43"/>
      <c r="BD3545" s="43"/>
    </row>
    <row r="3546" spans="2:56" s="15" customFormat="1" ht="15.75">
      <c r="B3546" s="45"/>
      <c r="C3546" s="45"/>
      <c r="D3546" s="46"/>
      <c r="E3546" s="46"/>
      <c r="K3546" s="47"/>
      <c r="AH3546" s="42"/>
      <c r="AI3546" s="42"/>
      <c r="AJ3546" s="42"/>
      <c r="AK3546" s="42"/>
      <c r="AL3546" s="42"/>
      <c r="AM3546" s="42"/>
      <c r="AN3546" s="42"/>
      <c r="AO3546" s="42"/>
      <c r="AP3546" s="42"/>
      <c r="AQ3546" s="42"/>
      <c r="AR3546" s="42"/>
      <c r="AS3546" s="42"/>
      <c r="AT3546" s="42"/>
      <c r="AU3546" s="41"/>
      <c r="AV3546" s="42"/>
      <c r="AZ3546" s="43"/>
      <c r="BA3546" s="43"/>
      <c r="BB3546" s="43"/>
      <c r="BC3546" s="43"/>
      <c r="BD3546" s="43"/>
    </row>
    <row r="3547" spans="2:56" s="15" customFormat="1" ht="15.75">
      <c r="B3547" s="45"/>
      <c r="C3547" s="45"/>
      <c r="D3547" s="46"/>
      <c r="E3547" s="46"/>
      <c r="K3547" s="47"/>
      <c r="AH3547" s="42"/>
      <c r="AI3547" s="42"/>
      <c r="AJ3547" s="42"/>
      <c r="AK3547" s="42"/>
      <c r="AL3547" s="42"/>
      <c r="AM3547" s="42"/>
      <c r="AN3547" s="42"/>
      <c r="AO3547" s="42"/>
      <c r="AP3547" s="42"/>
      <c r="AQ3547" s="42"/>
      <c r="AR3547" s="42"/>
      <c r="AS3547" s="42"/>
      <c r="AT3547" s="42"/>
      <c r="AU3547" s="41"/>
      <c r="AV3547" s="42"/>
      <c r="AZ3547" s="43"/>
      <c r="BA3547" s="43"/>
      <c r="BB3547" s="43"/>
      <c r="BC3547" s="43"/>
      <c r="BD3547" s="43"/>
    </row>
    <row r="3548" spans="2:56" s="15" customFormat="1" ht="15.75">
      <c r="B3548" s="45"/>
      <c r="C3548" s="45"/>
      <c r="D3548" s="46"/>
      <c r="E3548" s="46"/>
      <c r="K3548" s="47"/>
      <c r="AH3548" s="42"/>
      <c r="AI3548" s="42"/>
      <c r="AJ3548" s="42"/>
      <c r="AK3548" s="42"/>
      <c r="AL3548" s="42"/>
      <c r="AM3548" s="42"/>
      <c r="AN3548" s="42"/>
      <c r="AO3548" s="42"/>
      <c r="AP3548" s="42"/>
      <c r="AQ3548" s="42"/>
      <c r="AR3548" s="42"/>
      <c r="AS3548" s="42"/>
      <c r="AT3548" s="42"/>
      <c r="AU3548" s="41"/>
      <c r="AV3548" s="42"/>
      <c r="AZ3548" s="43"/>
      <c r="BA3548" s="43"/>
      <c r="BB3548" s="43"/>
      <c r="BC3548" s="43"/>
      <c r="BD3548" s="43"/>
    </row>
    <row r="3549" spans="2:56" s="15" customFormat="1" ht="15.75">
      <c r="B3549" s="45"/>
      <c r="C3549" s="45"/>
      <c r="D3549" s="46"/>
      <c r="E3549" s="46"/>
      <c r="K3549" s="47"/>
      <c r="AH3549" s="42"/>
      <c r="AI3549" s="42"/>
      <c r="AJ3549" s="42"/>
      <c r="AK3549" s="42"/>
      <c r="AL3549" s="42"/>
      <c r="AM3549" s="42"/>
      <c r="AN3549" s="42"/>
      <c r="AO3549" s="42"/>
      <c r="AP3549" s="42"/>
      <c r="AQ3549" s="42"/>
      <c r="AR3549" s="42"/>
      <c r="AS3549" s="42"/>
      <c r="AT3549" s="42"/>
      <c r="AU3549" s="41"/>
      <c r="AV3549" s="42"/>
      <c r="AZ3549" s="43"/>
      <c r="BA3549" s="43"/>
      <c r="BB3549" s="43"/>
      <c r="BC3549" s="43"/>
      <c r="BD3549" s="43"/>
    </row>
    <row r="3550" spans="2:56" s="15" customFormat="1" ht="15.75">
      <c r="B3550" s="45"/>
      <c r="C3550" s="45"/>
      <c r="D3550" s="46"/>
      <c r="E3550" s="46"/>
      <c r="K3550" s="47"/>
      <c r="AH3550" s="42"/>
      <c r="AI3550" s="42"/>
      <c r="AJ3550" s="42"/>
      <c r="AK3550" s="42"/>
      <c r="AL3550" s="42"/>
      <c r="AM3550" s="42"/>
      <c r="AN3550" s="42"/>
      <c r="AO3550" s="42"/>
      <c r="AP3550" s="42"/>
      <c r="AQ3550" s="42"/>
      <c r="AR3550" s="42"/>
      <c r="AS3550" s="42"/>
      <c r="AT3550" s="42"/>
      <c r="AU3550" s="41"/>
      <c r="AV3550" s="42"/>
      <c r="AZ3550" s="43"/>
      <c r="BA3550" s="43"/>
      <c r="BB3550" s="43"/>
      <c r="BC3550" s="43"/>
      <c r="BD3550" s="43"/>
    </row>
    <row r="3551" spans="2:56" s="15" customFormat="1" ht="15.75">
      <c r="B3551" s="45"/>
      <c r="C3551" s="45"/>
      <c r="D3551" s="46"/>
      <c r="E3551" s="46"/>
      <c r="K3551" s="47"/>
      <c r="AH3551" s="42"/>
      <c r="AI3551" s="42"/>
      <c r="AJ3551" s="42"/>
      <c r="AK3551" s="42"/>
      <c r="AL3551" s="42"/>
      <c r="AM3551" s="42"/>
      <c r="AN3551" s="42"/>
      <c r="AO3551" s="42"/>
      <c r="AP3551" s="42"/>
      <c r="AQ3551" s="42"/>
      <c r="AR3551" s="42"/>
      <c r="AS3551" s="42"/>
      <c r="AT3551" s="42"/>
      <c r="AU3551" s="41"/>
      <c r="AV3551" s="42"/>
      <c r="AZ3551" s="43"/>
      <c r="BA3551" s="43"/>
      <c r="BB3551" s="43"/>
      <c r="BC3551" s="43"/>
      <c r="BD3551" s="43"/>
    </row>
    <row r="3552" spans="2:56" s="15" customFormat="1" ht="15.75">
      <c r="B3552" s="45"/>
      <c r="C3552" s="45"/>
      <c r="D3552" s="46"/>
      <c r="E3552" s="46"/>
      <c r="K3552" s="47"/>
      <c r="AH3552" s="42"/>
      <c r="AI3552" s="42"/>
      <c r="AJ3552" s="42"/>
      <c r="AK3552" s="42"/>
      <c r="AL3552" s="42"/>
      <c r="AM3552" s="42"/>
      <c r="AN3552" s="42"/>
      <c r="AO3552" s="42"/>
      <c r="AP3552" s="42"/>
      <c r="AQ3552" s="42"/>
      <c r="AR3552" s="42"/>
      <c r="AS3552" s="42"/>
      <c r="AT3552" s="42"/>
      <c r="AU3552" s="41"/>
      <c r="AV3552" s="42"/>
      <c r="AZ3552" s="43"/>
      <c r="BA3552" s="43"/>
      <c r="BB3552" s="43"/>
      <c r="BC3552" s="43"/>
      <c r="BD3552" s="43"/>
    </row>
    <row r="3553" spans="2:56" s="15" customFormat="1" ht="15.75">
      <c r="B3553" s="45"/>
      <c r="C3553" s="45"/>
      <c r="D3553" s="46"/>
      <c r="E3553" s="46"/>
      <c r="K3553" s="47"/>
      <c r="AH3553" s="42"/>
      <c r="AI3553" s="42"/>
      <c r="AJ3553" s="42"/>
      <c r="AK3553" s="42"/>
      <c r="AL3553" s="42"/>
      <c r="AM3553" s="42"/>
      <c r="AN3553" s="42"/>
      <c r="AO3553" s="42"/>
      <c r="AP3553" s="42"/>
      <c r="AQ3553" s="42"/>
      <c r="AR3553" s="42"/>
      <c r="AS3553" s="42"/>
      <c r="AT3553" s="42"/>
      <c r="AU3553" s="41"/>
      <c r="AV3553" s="42"/>
      <c r="AZ3553" s="43"/>
      <c r="BA3553" s="43"/>
      <c r="BB3553" s="43"/>
      <c r="BC3553" s="43"/>
      <c r="BD3553" s="43"/>
    </row>
    <row r="3554" spans="2:56" s="15" customFormat="1" ht="15.75">
      <c r="B3554" s="45"/>
      <c r="C3554" s="45"/>
      <c r="D3554" s="46"/>
      <c r="E3554" s="46"/>
      <c r="K3554" s="47"/>
      <c r="AH3554" s="42"/>
      <c r="AI3554" s="42"/>
      <c r="AJ3554" s="42"/>
      <c r="AK3554" s="42"/>
      <c r="AL3554" s="42"/>
      <c r="AM3554" s="42"/>
      <c r="AN3554" s="42"/>
      <c r="AO3554" s="42"/>
      <c r="AP3554" s="42"/>
      <c r="AQ3554" s="42"/>
      <c r="AR3554" s="42"/>
      <c r="AS3554" s="42"/>
      <c r="AT3554" s="42"/>
      <c r="AU3554" s="41"/>
      <c r="AV3554" s="42"/>
      <c r="AZ3554" s="43"/>
      <c r="BA3554" s="43"/>
      <c r="BB3554" s="43"/>
      <c r="BC3554" s="43"/>
      <c r="BD3554" s="43"/>
    </row>
    <row r="3555" spans="2:56" s="15" customFormat="1" ht="15.75">
      <c r="B3555" s="45"/>
      <c r="C3555" s="45"/>
      <c r="D3555" s="46"/>
      <c r="E3555" s="46"/>
      <c r="K3555" s="47"/>
      <c r="AH3555" s="42"/>
      <c r="AI3555" s="42"/>
      <c r="AJ3555" s="42"/>
      <c r="AK3555" s="42"/>
      <c r="AL3555" s="42"/>
      <c r="AM3555" s="42"/>
      <c r="AN3555" s="42"/>
      <c r="AO3555" s="42"/>
      <c r="AP3555" s="42"/>
      <c r="AQ3555" s="42"/>
      <c r="AR3555" s="42"/>
      <c r="AS3555" s="42"/>
      <c r="AT3555" s="42"/>
      <c r="AU3555" s="41"/>
      <c r="AV3555" s="42"/>
      <c r="AZ3555" s="43"/>
      <c r="BA3555" s="43"/>
      <c r="BB3555" s="43"/>
      <c r="BC3555" s="43"/>
      <c r="BD3555" s="43"/>
    </row>
    <row r="3556" spans="2:56" s="15" customFormat="1" ht="15.75">
      <c r="B3556" s="45"/>
      <c r="C3556" s="45"/>
      <c r="D3556" s="46"/>
      <c r="E3556" s="46"/>
      <c r="K3556" s="47"/>
      <c r="AH3556" s="42"/>
      <c r="AI3556" s="42"/>
      <c r="AJ3556" s="42"/>
      <c r="AK3556" s="42"/>
      <c r="AL3556" s="42"/>
      <c r="AM3556" s="42"/>
      <c r="AN3556" s="42"/>
      <c r="AO3556" s="42"/>
      <c r="AP3556" s="42"/>
      <c r="AQ3556" s="42"/>
      <c r="AR3556" s="42"/>
      <c r="AS3556" s="42"/>
      <c r="AT3556" s="42"/>
      <c r="AU3556" s="41"/>
      <c r="AV3556" s="42"/>
      <c r="AZ3556" s="43"/>
      <c r="BA3556" s="43"/>
      <c r="BB3556" s="43"/>
      <c r="BC3556" s="43"/>
      <c r="BD3556" s="43"/>
    </row>
    <row r="3557" spans="2:56" s="15" customFormat="1" ht="15.75">
      <c r="B3557" s="45"/>
      <c r="C3557" s="45"/>
      <c r="D3557" s="46"/>
      <c r="E3557" s="46"/>
      <c r="K3557" s="47"/>
      <c r="AH3557" s="42"/>
      <c r="AI3557" s="42"/>
      <c r="AJ3557" s="42"/>
      <c r="AK3557" s="42"/>
      <c r="AL3557" s="42"/>
      <c r="AM3557" s="42"/>
      <c r="AN3557" s="42"/>
      <c r="AO3557" s="42"/>
      <c r="AP3557" s="42"/>
      <c r="AQ3557" s="42"/>
      <c r="AR3557" s="42"/>
      <c r="AS3557" s="42"/>
      <c r="AT3557" s="42"/>
      <c r="AU3557" s="41"/>
      <c r="AV3557" s="42"/>
      <c r="AZ3557" s="43"/>
      <c r="BA3557" s="43"/>
      <c r="BB3557" s="43"/>
      <c r="BC3557" s="43"/>
      <c r="BD3557" s="43"/>
    </row>
    <row r="3558" spans="2:56" s="15" customFormat="1" ht="15.75">
      <c r="B3558" s="45"/>
      <c r="C3558" s="45"/>
      <c r="D3558" s="46"/>
      <c r="E3558" s="46"/>
      <c r="K3558" s="47"/>
      <c r="AH3558" s="42"/>
      <c r="AI3558" s="42"/>
      <c r="AJ3558" s="42"/>
      <c r="AK3558" s="42"/>
      <c r="AL3558" s="42"/>
      <c r="AM3558" s="42"/>
      <c r="AN3558" s="42"/>
      <c r="AO3558" s="42"/>
      <c r="AP3558" s="42"/>
      <c r="AQ3558" s="42"/>
      <c r="AR3558" s="42"/>
      <c r="AS3558" s="42"/>
      <c r="AT3558" s="42"/>
      <c r="AU3558" s="41"/>
      <c r="AV3558" s="42"/>
      <c r="AZ3558" s="43"/>
      <c r="BA3558" s="43"/>
      <c r="BB3558" s="43"/>
      <c r="BC3558" s="43"/>
      <c r="BD3558" s="43"/>
    </row>
    <row r="3559" spans="2:56" s="15" customFormat="1" ht="15.75">
      <c r="B3559" s="45"/>
      <c r="C3559" s="45"/>
      <c r="D3559" s="46"/>
      <c r="E3559" s="46"/>
      <c r="K3559" s="47"/>
      <c r="AH3559" s="42"/>
      <c r="AI3559" s="42"/>
      <c r="AJ3559" s="42"/>
      <c r="AK3559" s="42"/>
      <c r="AL3559" s="42"/>
      <c r="AM3559" s="42"/>
      <c r="AN3559" s="42"/>
      <c r="AO3559" s="42"/>
      <c r="AP3559" s="42"/>
      <c r="AQ3559" s="42"/>
      <c r="AR3559" s="42"/>
      <c r="AS3559" s="42"/>
      <c r="AT3559" s="42"/>
      <c r="AU3559" s="41"/>
      <c r="AV3559" s="42"/>
      <c r="AZ3559" s="43"/>
      <c r="BA3559" s="43"/>
      <c r="BB3559" s="43"/>
      <c r="BC3559" s="43"/>
      <c r="BD3559" s="43"/>
    </row>
    <row r="3560" spans="2:56" s="15" customFormat="1" ht="15.75">
      <c r="B3560" s="45"/>
      <c r="C3560" s="45"/>
      <c r="D3560" s="46"/>
      <c r="E3560" s="46"/>
      <c r="K3560" s="47"/>
      <c r="AH3560" s="42"/>
      <c r="AI3560" s="42"/>
      <c r="AJ3560" s="42"/>
      <c r="AK3560" s="42"/>
      <c r="AL3560" s="42"/>
      <c r="AM3560" s="42"/>
      <c r="AN3560" s="42"/>
      <c r="AO3560" s="42"/>
      <c r="AP3560" s="42"/>
      <c r="AQ3560" s="42"/>
      <c r="AR3560" s="42"/>
      <c r="AS3560" s="42"/>
      <c r="AT3560" s="42"/>
      <c r="AU3560" s="41"/>
      <c r="AV3560" s="42"/>
      <c r="AZ3560" s="43"/>
      <c r="BA3560" s="43"/>
      <c r="BB3560" s="43"/>
      <c r="BC3560" s="43"/>
      <c r="BD3560" s="43"/>
    </row>
    <row r="3561" spans="2:56" s="15" customFormat="1" ht="15.75">
      <c r="B3561" s="45"/>
      <c r="C3561" s="45"/>
      <c r="D3561" s="46"/>
      <c r="E3561" s="46"/>
      <c r="K3561" s="47"/>
      <c r="AH3561" s="42"/>
      <c r="AI3561" s="42"/>
      <c r="AJ3561" s="42"/>
      <c r="AK3561" s="42"/>
      <c r="AL3561" s="42"/>
      <c r="AM3561" s="42"/>
      <c r="AN3561" s="42"/>
      <c r="AO3561" s="42"/>
      <c r="AP3561" s="42"/>
      <c r="AQ3561" s="42"/>
      <c r="AR3561" s="42"/>
      <c r="AS3561" s="42"/>
      <c r="AT3561" s="42"/>
      <c r="AU3561" s="41"/>
      <c r="AV3561" s="42"/>
      <c r="AZ3561" s="43"/>
      <c r="BA3561" s="43"/>
      <c r="BB3561" s="43"/>
      <c r="BC3561" s="43"/>
      <c r="BD3561" s="43"/>
    </row>
    <row r="3562" spans="2:56" s="15" customFormat="1" ht="15.75">
      <c r="B3562" s="45"/>
      <c r="C3562" s="45"/>
      <c r="D3562" s="46"/>
      <c r="E3562" s="46"/>
      <c r="K3562" s="47"/>
      <c r="AH3562" s="42"/>
      <c r="AI3562" s="42"/>
      <c r="AJ3562" s="42"/>
      <c r="AK3562" s="42"/>
      <c r="AL3562" s="42"/>
      <c r="AM3562" s="42"/>
      <c r="AN3562" s="42"/>
      <c r="AO3562" s="42"/>
      <c r="AP3562" s="42"/>
      <c r="AQ3562" s="42"/>
      <c r="AR3562" s="42"/>
      <c r="AS3562" s="42"/>
      <c r="AT3562" s="42"/>
      <c r="AU3562" s="41"/>
      <c r="AV3562" s="42"/>
      <c r="AZ3562" s="43"/>
      <c r="BA3562" s="43"/>
      <c r="BB3562" s="43"/>
      <c r="BC3562" s="43"/>
      <c r="BD3562" s="43"/>
    </row>
    <row r="3563" spans="2:56" s="15" customFormat="1" ht="15.75">
      <c r="B3563" s="45"/>
      <c r="C3563" s="45"/>
      <c r="D3563" s="46"/>
      <c r="E3563" s="46"/>
      <c r="K3563" s="47"/>
      <c r="AH3563" s="42"/>
      <c r="AI3563" s="42"/>
      <c r="AJ3563" s="42"/>
      <c r="AK3563" s="42"/>
      <c r="AL3563" s="42"/>
      <c r="AM3563" s="42"/>
      <c r="AN3563" s="42"/>
      <c r="AO3563" s="42"/>
      <c r="AP3563" s="42"/>
      <c r="AQ3563" s="42"/>
      <c r="AR3563" s="42"/>
      <c r="AS3563" s="42"/>
      <c r="AT3563" s="42"/>
      <c r="AU3563" s="41"/>
      <c r="AV3563" s="42"/>
      <c r="AZ3563" s="43"/>
      <c r="BA3563" s="43"/>
      <c r="BB3563" s="43"/>
      <c r="BC3563" s="43"/>
      <c r="BD3563" s="43"/>
    </row>
    <row r="3564" spans="2:56" s="15" customFormat="1" ht="15.75">
      <c r="B3564" s="45"/>
      <c r="C3564" s="45"/>
      <c r="D3564" s="46"/>
      <c r="E3564" s="46"/>
      <c r="K3564" s="47"/>
      <c r="AH3564" s="42"/>
      <c r="AI3564" s="42"/>
      <c r="AJ3564" s="42"/>
      <c r="AK3564" s="42"/>
      <c r="AL3564" s="42"/>
      <c r="AM3564" s="42"/>
      <c r="AN3564" s="42"/>
      <c r="AO3564" s="42"/>
      <c r="AP3564" s="42"/>
      <c r="AQ3564" s="42"/>
      <c r="AR3564" s="42"/>
      <c r="AS3564" s="42"/>
      <c r="AT3564" s="42"/>
      <c r="AU3564" s="41"/>
      <c r="AV3564" s="42"/>
      <c r="AZ3564" s="43"/>
      <c r="BA3564" s="43"/>
      <c r="BB3564" s="43"/>
      <c r="BC3564" s="43"/>
      <c r="BD3564" s="43"/>
    </row>
    <row r="3565" spans="2:56" s="15" customFormat="1" ht="15.75">
      <c r="B3565" s="45"/>
      <c r="C3565" s="45"/>
      <c r="D3565" s="46"/>
      <c r="E3565" s="46"/>
      <c r="K3565" s="47"/>
      <c r="AH3565" s="42"/>
      <c r="AI3565" s="42"/>
      <c r="AJ3565" s="42"/>
      <c r="AK3565" s="42"/>
      <c r="AL3565" s="42"/>
      <c r="AM3565" s="42"/>
      <c r="AN3565" s="42"/>
      <c r="AO3565" s="42"/>
      <c r="AP3565" s="42"/>
      <c r="AQ3565" s="42"/>
      <c r="AR3565" s="42"/>
      <c r="AS3565" s="42"/>
      <c r="AT3565" s="42"/>
      <c r="AU3565" s="41"/>
      <c r="AV3565" s="42"/>
      <c r="AZ3565" s="43"/>
      <c r="BA3565" s="43"/>
      <c r="BB3565" s="43"/>
      <c r="BC3565" s="43"/>
      <c r="BD3565" s="43"/>
    </row>
    <row r="3566" spans="2:56" s="15" customFormat="1" ht="15.75">
      <c r="B3566" s="45"/>
      <c r="C3566" s="45"/>
      <c r="D3566" s="46"/>
      <c r="E3566" s="46"/>
      <c r="K3566" s="47"/>
      <c r="AH3566" s="42"/>
      <c r="AI3566" s="42"/>
      <c r="AJ3566" s="42"/>
      <c r="AK3566" s="42"/>
      <c r="AL3566" s="42"/>
      <c r="AM3566" s="42"/>
      <c r="AN3566" s="42"/>
      <c r="AO3566" s="42"/>
      <c r="AP3566" s="42"/>
      <c r="AQ3566" s="42"/>
      <c r="AR3566" s="42"/>
      <c r="AS3566" s="42"/>
      <c r="AT3566" s="42"/>
      <c r="AU3566" s="41"/>
      <c r="AV3566" s="42"/>
      <c r="AZ3566" s="43"/>
      <c r="BA3566" s="43"/>
      <c r="BB3566" s="43"/>
      <c r="BC3566" s="43"/>
      <c r="BD3566" s="43"/>
    </row>
    <row r="3567" spans="2:56" s="15" customFormat="1" ht="15.75">
      <c r="B3567" s="45"/>
      <c r="C3567" s="45"/>
      <c r="D3567" s="46"/>
      <c r="E3567" s="46"/>
      <c r="K3567" s="47"/>
      <c r="AH3567" s="42"/>
      <c r="AI3567" s="42"/>
      <c r="AJ3567" s="42"/>
      <c r="AK3567" s="42"/>
      <c r="AL3567" s="42"/>
      <c r="AM3567" s="42"/>
      <c r="AN3567" s="42"/>
      <c r="AO3567" s="42"/>
      <c r="AP3567" s="42"/>
      <c r="AQ3567" s="42"/>
      <c r="AR3567" s="42"/>
      <c r="AS3567" s="42"/>
      <c r="AT3567" s="42"/>
      <c r="AU3567" s="41"/>
      <c r="AV3567" s="42"/>
      <c r="AZ3567" s="43"/>
      <c r="BA3567" s="43"/>
      <c r="BB3567" s="43"/>
      <c r="BC3567" s="43"/>
      <c r="BD3567" s="43"/>
    </row>
    <row r="3568" spans="2:56" s="15" customFormat="1" ht="15.75">
      <c r="B3568" s="45"/>
      <c r="C3568" s="45"/>
      <c r="D3568" s="46"/>
      <c r="E3568" s="46"/>
      <c r="K3568" s="47"/>
      <c r="AH3568" s="42"/>
      <c r="AI3568" s="42"/>
      <c r="AJ3568" s="42"/>
      <c r="AK3568" s="42"/>
      <c r="AL3568" s="42"/>
      <c r="AM3568" s="42"/>
      <c r="AN3568" s="42"/>
      <c r="AO3568" s="42"/>
      <c r="AP3568" s="42"/>
      <c r="AQ3568" s="42"/>
      <c r="AR3568" s="42"/>
      <c r="AS3568" s="42"/>
      <c r="AT3568" s="42"/>
      <c r="AU3568" s="41"/>
      <c r="AV3568" s="42"/>
      <c r="AZ3568" s="43"/>
      <c r="BA3568" s="43"/>
      <c r="BB3568" s="43"/>
      <c r="BC3568" s="43"/>
      <c r="BD3568" s="43"/>
    </row>
    <row r="3569" spans="2:56" s="15" customFormat="1" ht="15.75">
      <c r="B3569" s="45"/>
      <c r="C3569" s="45"/>
      <c r="D3569" s="46"/>
      <c r="E3569" s="46"/>
      <c r="K3569" s="47"/>
      <c r="AH3569" s="42"/>
      <c r="AI3569" s="42"/>
      <c r="AJ3569" s="42"/>
      <c r="AK3569" s="42"/>
      <c r="AL3569" s="42"/>
      <c r="AM3569" s="42"/>
      <c r="AN3569" s="42"/>
      <c r="AO3569" s="42"/>
      <c r="AP3569" s="42"/>
      <c r="AQ3569" s="42"/>
      <c r="AR3569" s="42"/>
      <c r="AS3569" s="42"/>
      <c r="AT3569" s="42"/>
      <c r="AU3569" s="41"/>
      <c r="AV3569" s="42"/>
      <c r="AZ3569" s="43"/>
      <c r="BA3569" s="43"/>
      <c r="BB3569" s="43"/>
      <c r="BC3569" s="43"/>
      <c r="BD3569" s="43"/>
    </row>
    <row r="3570" spans="2:56" s="15" customFormat="1" ht="15.75">
      <c r="B3570" s="45"/>
      <c r="C3570" s="45"/>
      <c r="D3570" s="46"/>
      <c r="E3570" s="46"/>
      <c r="K3570" s="47"/>
      <c r="AH3570" s="42"/>
      <c r="AI3570" s="42"/>
      <c r="AJ3570" s="42"/>
      <c r="AK3570" s="42"/>
      <c r="AL3570" s="42"/>
      <c r="AM3570" s="42"/>
      <c r="AN3570" s="42"/>
      <c r="AO3570" s="42"/>
      <c r="AP3570" s="42"/>
      <c r="AQ3570" s="42"/>
      <c r="AR3570" s="42"/>
      <c r="AS3570" s="42"/>
      <c r="AT3570" s="42"/>
      <c r="AU3570" s="41"/>
      <c r="AV3570" s="42"/>
      <c r="AZ3570" s="43"/>
      <c r="BA3570" s="43"/>
      <c r="BB3570" s="43"/>
      <c r="BC3570" s="43"/>
      <c r="BD3570" s="43"/>
    </row>
    <row r="3571" spans="2:56" s="15" customFormat="1" ht="15.75">
      <c r="B3571" s="45"/>
      <c r="C3571" s="45"/>
      <c r="D3571" s="46"/>
      <c r="E3571" s="46"/>
      <c r="K3571" s="47"/>
      <c r="AH3571" s="42"/>
      <c r="AI3571" s="42"/>
      <c r="AJ3571" s="42"/>
      <c r="AK3571" s="42"/>
      <c r="AL3571" s="42"/>
      <c r="AM3571" s="42"/>
      <c r="AN3571" s="42"/>
      <c r="AO3571" s="42"/>
      <c r="AP3571" s="42"/>
      <c r="AQ3571" s="42"/>
      <c r="AR3571" s="42"/>
      <c r="AS3571" s="42"/>
      <c r="AT3571" s="42"/>
      <c r="AU3571" s="41"/>
      <c r="AV3571" s="42"/>
      <c r="AZ3571" s="43"/>
      <c r="BA3571" s="43"/>
      <c r="BB3571" s="43"/>
      <c r="BC3571" s="43"/>
      <c r="BD3571" s="43"/>
    </row>
    <row r="3572" spans="2:56" s="15" customFormat="1" ht="15.75">
      <c r="B3572" s="45"/>
      <c r="C3572" s="45"/>
      <c r="D3572" s="46"/>
      <c r="E3572" s="46"/>
      <c r="K3572" s="47"/>
      <c r="AH3572" s="42"/>
      <c r="AI3572" s="42"/>
      <c r="AJ3572" s="42"/>
      <c r="AK3572" s="42"/>
      <c r="AL3572" s="42"/>
      <c r="AM3572" s="42"/>
      <c r="AN3572" s="42"/>
      <c r="AO3572" s="42"/>
      <c r="AP3572" s="42"/>
      <c r="AQ3572" s="42"/>
      <c r="AR3572" s="42"/>
      <c r="AS3572" s="42"/>
      <c r="AT3572" s="42"/>
      <c r="AU3572" s="41"/>
      <c r="AV3572" s="42"/>
      <c r="AZ3572" s="43"/>
      <c r="BA3572" s="43"/>
      <c r="BB3572" s="43"/>
      <c r="BC3572" s="43"/>
      <c r="BD3572" s="43"/>
    </row>
    <row r="3573" spans="2:56" s="15" customFormat="1" ht="15.75">
      <c r="B3573" s="45"/>
      <c r="C3573" s="45"/>
      <c r="D3573" s="46"/>
      <c r="E3573" s="46"/>
      <c r="K3573" s="47"/>
      <c r="AH3573" s="42"/>
      <c r="AI3573" s="42"/>
      <c r="AJ3573" s="42"/>
      <c r="AK3573" s="42"/>
      <c r="AL3573" s="42"/>
      <c r="AM3573" s="42"/>
      <c r="AN3573" s="42"/>
      <c r="AO3573" s="42"/>
      <c r="AP3573" s="42"/>
      <c r="AQ3573" s="42"/>
      <c r="AR3573" s="42"/>
      <c r="AS3573" s="42"/>
      <c r="AT3573" s="42"/>
      <c r="AU3573" s="41"/>
      <c r="AV3573" s="42"/>
      <c r="AZ3573" s="43"/>
      <c r="BA3573" s="43"/>
      <c r="BB3573" s="43"/>
      <c r="BC3573" s="43"/>
      <c r="BD3573" s="43"/>
    </row>
    <row r="3574" spans="2:56" s="15" customFormat="1" ht="15.75">
      <c r="B3574" s="45"/>
      <c r="C3574" s="45"/>
      <c r="D3574" s="46"/>
      <c r="E3574" s="46"/>
      <c r="K3574" s="47"/>
      <c r="AH3574" s="42"/>
      <c r="AI3574" s="42"/>
      <c r="AJ3574" s="42"/>
      <c r="AK3574" s="42"/>
      <c r="AL3574" s="42"/>
      <c r="AM3574" s="42"/>
      <c r="AN3574" s="42"/>
      <c r="AO3574" s="42"/>
      <c r="AP3574" s="42"/>
      <c r="AQ3574" s="42"/>
      <c r="AR3574" s="42"/>
      <c r="AS3574" s="42"/>
      <c r="AT3574" s="42"/>
      <c r="AU3574" s="41"/>
      <c r="AV3574" s="42"/>
      <c r="AZ3574" s="43"/>
      <c r="BA3574" s="43"/>
      <c r="BB3574" s="43"/>
      <c r="BC3574" s="43"/>
      <c r="BD3574" s="43"/>
    </row>
    <row r="3575" spans="2:56" s="15" customFormat="1" ht="15.75">
      <c r="B3575" s="45"/>
      <c r="C3575" s="45"/>
      <c r="D3575" s="46"/>
      <c r="E3575" s="46"/>
      <c r="K3575" s="47"/>
      <c r="AH3575" s="42"/>
      <c r="AI3575" s="42"/>
      <c r="AJ3575" s="42"/>
      <c r="AK3575" s="42"/>
      <c r="AL3575" s="42"/>
      <c r="AM3575" s="42"/>
      <c r="AN3575" s="42"/>
      <c r="AO3575" s="42"/>
      <c r="AP3575" s="42"/>
      <c r="AQ3575" s="42"/>
      <c r="AR3575" s="42"/>
      <c r="AS3575" s="42"/>
      <c r="AT3575" s="42"/>
      <c r="AU3575" s="41"/>
      <c r="AV3575" s="42"/>
      <c r="AZ3575" s="43"/>
      <c r="BA3575" s="43"/>
      <c r="BB3575" s="43"/>
      <c r="BC3575" s="43"/>
      <c r="BD3575" s="43"/>
    </row>
    <row r="3576" spans="2:56" s="15" customFormat="1" ht="15.75">
      <c r="B3576" s="45"/>
      <c r="C3576" s="45"/>
      <c r="D3576" s="46"/>
      <c r="E3576" s="46"/>
      <c r="K3576" s="47"/>
      <c r="AH3576" s="42"/>
      <c r="AI3576" s="42"/>
      <c r="AJ3576" s="42"/>
      <c r="AK3576" s="42"/>
      <c r="AL3576" s="42"/>
      <c r="AM3576" s="42"/>
      <c r="AN3576" s="42"/>
      <c r="AO3576" s="42"/>
      <c r="AP3576" s="42"/>
      <c r="AQ3576" s="42"/>
      <c r="AR3576" s="42"/>
      <c r="AS3576" s="42"/>
      <c r="AT3576" s="42"/>
      <c r="AU3576" s="41"/>
      <c r="AV3576" s="42"/>
      <c r="AZ3576" s="43"/>
      <c r="BA3576" s="43"/>
      <c r="BB3576" s="43"/>
      <c r="BC3576" s="43"/>
      <c r="BD3576" s="43"/>
    </row>
    <row r="3577" spans="2:56" s="15" customFormat="1" ht="15.75">
      <c r="B3577" s="45"/>
      <c r="C3577" s="45"/>
      <c r="D3577" s="46"/>
      <c r="E3577" s="46"/>
      <c r="K3577" s="47"/>
      <c r="AH3577" s="42"/>
      <c r="AI3577" s="42"/>
      <c r="AJ3577" s="42"/>
      <c r="AK3577" s="42"/>
      <c r="AL3577" s="42"/>
      <c r="AM3577" s="42"/>
      <c r="AN3577" s="42"/>
      <c r="AO3577" s="42"/>
      <c r="AP3577" s="42"/>
      <c r="AQ3577" s="42"/>
      <c r="AR3577" s="42"/>
      <c r="AS3577" s="42"/>
      <c r="AT3577" s="42"/>
      <c r="AU3577" s="41"/>
      <c r="AV3577" s="42"/>
      <c r="AZ3577" s="43"/>
      <c r="BA3577" s="43"/>
      <c r="BB3577" s="43"/>
      <c r="BC3577" s="43"/>
      <c r="BD3577" s="43"/>
    </row>
    <row r="3578" spans="2:56" s="15" customFormat="1" ht="15.75">
      <c r="B3578" s="45"/>
      <c r="C3578" s="45"/>
      <c r="D3578" s="46"/>
      <c r="E3578" s="46"/>
      <c r="K3578" s="47"/>
      <c r="AH3578" s="42"/>
      <c r="AI3578" s="42"/>
      <c r="AJ3578" s="42"/>
      <c r="AK3578" s="42"/>
      <c r="AL3578" s="42"/>
      <c r="AM3578" s="42"/>
      <c r="AN3578" s="42"/>
      <c r="AO3578" s="42"/>
      <c r="AP3578" s="42"/>
      <c r="AQ3578" s="42"/>
      <c r="AR3578" s="42"/>
      <c r="AS3578" s="42"/>
      <c r="AT3578" s="42"/>
      <c r="AU3578" s="41"/>
      <c r="AV3578" s="42"/>
      <c r="AZ3578" s="43"/>
      <c r="BA3578" s="43"/>
      <c r="BB3578" s="43"/>
      <c r="BC3578" s="43"/>
      <c r="BD3578" s="43"/>
    </row>
    <row r="3579" spans="2:56" s="15" customFormat="1" ht="15.75">
      <c r="B3579" s="45"/>
      <c r="C3579" s="45"/>
      <c r="D3579" s="46"/>
      <c r="E3579" s="46"/>
      <c r="K3579" s="47"/>
      <c r="AH3579" s="42"/>
      <c r="AI3579" s="42"/>
      <c r="AJ3579" s="42"/>
      <c r="AK3579" s="42"/>
      <c r="AL3579" s="42"/>
      <c r="AM3579" s="42"/>
      <c r="AN3579" s="42"/>
      <c r="AO3579" s="42"/>
      <c r="AP3579" s="42"/>
      <c r="AQ3579" s="42"/>
      <c r="AR3579" s="42"/>
      <c r="AS3579" s="42"/>
      <c r="AT3579" s="42"/>
      <c r="AU3579" s="41"/>
      <c r="AV3579" s="42"/>
      <c r="AZ3579" s="43"/>
      <c r="BA3579" s="43"/>
      <c r="BB3579" s="43"/>
      <c r="BC3579" s="43"/>
      <c r="BD3579" s="43"/>
    </row>
    <row r="3580" spans="2:56" s="15" customFormat="1" ht="15.75">
      <c r="B3580" s="45"/>
      <c r="C3580" s="45"/>
      <c r="D3580" s="46"/>
      <c r="E3580" s="46"/>
      <c r="K3580" s="47"/>
      <c r="AH3580" s="42"/>
      <c r="AI3580" s="42"/>
      <c r="AJ3580" s="42"/>
      <c r="AK3580" s="42"/>
      <c r="AL3580" s="42"/>
      <c r="AM3580" s="42"/>
      <c r="AN3580" s="42"/>
      <c r="AO3580" s="42"/>
      <c r="AP3580" s="42"/>
      <c r="AQ3580" s="42"/>
      <c r="AR3580" s="42"/>
      <c r="AS3580" s="42"/>
      <c r="AT3580" s="42"/>
      <c r="AU3580" s="41"/>
      <c r="AV3580" s="42"/>
      <c r="AZ3580" s="43"/>
      <c r="BA3580" s="43"/>
      <c r="BB3580" s="43"/>
      <c r="BC3580" s="43"/>
      <c r="BD3580" s="43"/>
    </row>
    <row r="3581" spans="2:56" s="15" customFormat="1" ht="15.75">
      <c r="B3581" s="45"/>
      <c r="C3581" s="45"/>
      <c r="D3581" s="46"/>
      <c r="E3581" s="46"/>
      <c r="K3581" s="47"/>
      <c r="AH3581" s="42"/>
      <c r="AI3581" s="42"/>
      <c r="AJ3581" s="42"/>
      <c r="AK3581" s="42"/>
      <c r="AL3581" s="42"/>
      <c r="AM3581" s="42"/>
      <c r="AN3581" s="42"/>
      <c r="AO3581" s="42"/>
      <c r="AP3581" s="42"/>
      <c r="AQ3581" s="42"/>
      <c r="AR3581" s="42"/>
      <c r="AS3581" s="42"/>
      <c r="AT3581" s="42"/>
      <c r="AU3581" s="41"/>
      <c r="AV3581" s="42"/>
      <c r="AZ3581" s="43"/>
      <c r="BA3581" s="43"/>
      <c r="BB3581" s="43"/>
      <c r="BC3581" s="43"/>
      <c r="BD3581" s="43"/>
    </row>
    <row r="3582" spans="2:56" s="15" customFormat="1" ht="15.75">
      <c r="B3582" s="45"/>
      <c r="C3582" s="45"/>
      <c r="D3582" s="46"/>
      <c r="E3582" s="46"/>
      <c r="K3582" s="47"/>
      <c r="AH3582" s="42"/>
      <c r="AI3582" s="42"/>
      <c r="AJ3582" s="42"/>
      <c r="AK3582" s="42"/>
      <c r="AL3582" s="42"/>
      <c r="AM3582" s="42"/>
      <c r="AN3582" s="42"/>
      <c r="AO3582" s="42"/>
      <c r="AP3582" s="42"/>
      <c r="AQ3582" s="42"/>
      <c r="AR3582" s="42"/>
      <c r="AS3582" s="42"/>
      <c r="AT3582" s="42"/>
      <c r="AU3582" s="41"/>
      <c r="AV3582" s="42"/>
      <c r="AZ3582" s="43"/>
      <c r="BA3582" s="43"/>
      <c r="BB3582" s="43"/>
      <c r="BC3582" s="43"/>
      <c r="BD3582" s="43"/>
    </row>
    <row r="3583" spans="2:56" s="15" customFormat="1" ht="15.75">
      <c r="B3583" s="45"/>
      <c r="C3583" s="45"/>
      <c r="D3583" s="46"/>
      <c r="E3583" s="46"/>
      <c r="K3583" s="47"/>
      <c r="AH3583" s="42"/>
      <c r="AI3583" s="42"/>
      <c r="AJ3583" s="42"/>
      <c r="AK3583" s="42"/>
      <c r="AL3583" s="42"/>
      <c r="AM3583" s="42"/>
      <c r="AN3583" s="42"/>
      <c r="AO3583" s="42"/>
      <c r="AP3583" s="42"/>
      <c r="AQ3583" s="42"/>
      <c r="AR3583" s="42"/>
      <c r="AS3583" s="42"/>
      <c r="AT3583" s="42"/>
      <c r="AU3583" s="41"/>
      <c r="AV3583" s="42"/>
      <c r="AZ3583" s="43"/>
      <c r="BA3583" s="43"/>
      <c r="BB3583" s="43"/>
      <c r="BC3583" s="43"/>
      <c r="BD3583" s="43"/>
    </row>
    <row r="3584" spans="2:56" s="15" customFormat="1" ht="15.75">
      <c r="B3584" s="45"/>
      <c r="C3584" s="45"/>
      <c r="D3584" s="46"/>
      <c r="E3584" s="46"/>
      <c r="K3584" s="47"/>
      <c r="AH3584" s="42"/>
      <c r="AI3584" s="42"/>
      <c r="AJ3584" s="42"/>
      <c r="AK3584" s="42"/>
      <c r="AL3584" s="42"/>
      <c r="AM3584" s="42"/>
      <c r="AN3584" s="42"/>
      <c r="AO3584" s="42"/>
      <c r="AP3584" s="42"/>
      <c r="AQ3584" s="42"/>
      <c r="AR3584" s="42"/>
      <c r="AS3584" s="42"/>
      <c r="AT3584" s="42"/>
      <c r="AU3584" s="41"/>
      <c r="AV3584" s="42"/>
      <c r="AZ3584" s="43"/>
      <c r="BA3584" s="43"/>
      <c r="BB3584" s="43"/>
      <c r="BC3584" s="43"/>
      <c r="BD3584" s="43"/>
    </row>
    <row r="3585" spans="2:56" s="15" customFormat="1" ht="15.75">
      <c r="B3585" s="45"/>
      <c r="C3585" s="45"/>
      <c r="D3585" s="46"/>
      <c r="E3585" s="46"/>
      <c r="K3585" s="47"/>
      <c r="AH3585" s="42"/>
      <c r="AI3585" s="42"/>
      <c r="AJ3585" s="42"/>
      <c r="AK3585" s="42"/>
      <c r="AL3585" s="42"/>
      <c r="AM3585" s="42"/>
      <c r="AN3585" s="42"/>
      <c r="AO3585" s="42"/>
      <c r="AP3585" s="42"/>
      <c r="AQ3585" s="42"/>
      <c r="AR3585" s="42"/>
      <c r="AS3585" s="42"/>
      <c r="AT3585" s="42"/>
      <c r="AU3585" s="41"/>
      <c r="AV3585" s="42"/>
      <c r="AZ3585" s="43"/>
      <c r="BA3585" s="43"/>
      <c r="BB3585" s="43"/>
      <c r="BC3585" s="43"/>
      <c r="BD3585" s="43"/>
    </row>
    <row r="3586" spans="2:56" s="15" customFormat="1" ht="15.75">
      <c r="B3586" s="45"/>
      <c r="C3586" s="45"/>
      <c r="D3586" s="46"/>
      <c r="E3586" s="46"/>
      <c r="K3586" s="47"/>
      <c r="AH3586" s="42"/>
      <c r="AI3586" s="42"/>
      <c r="AJ3586" s="42"/>
      <c r="AK3586" s="42"/>
      <c r="AL3586" s="42"/>
      <c r="AM3586" s="42"/>
      <c r="AN3586" s="42"/>
      <c r="AO3586" s="42"/>
      <c r="AP3586" s="42"/>
      <c r="AQ3586" s="42"/>
      <c r="AR3586" s="42"/>
      <c r="AS3586" s="42"/>
      <c r="AT3586" s="42"/>
      <c r="AU3586" s="41"/>
      <c r="AV3586" s="42"/>
      <c r="AZ3586" s="43"/>
      <c r="BA3586" s="43"/>
      <c r="BB3586" s="43"/>
      <c r="BC3586" s="43"/>
      <c r="BD3586" s="43"/>
    </row>
    <row r="3587" spans="2:56" s="15" customFormat="1" ht="15.75">
      <c r="B3587" s="45"/>
      <c r="C3587" s="45"/>
      <c r="D3587" s="46"/>
      <c r="E3587" s="46"/>
      <c r="K3587" s="47"/>
      <c r="AH3587" s="42"/>
      <c r="AI3587" s="42"/>
      <c r="AJ3587" s="42"/>
      <c r="AK3587" s="42"/>
      <c r="AL3587" s="42"/>
      <c r="AM3587" s="42"/>
      <c r="AN3587" s="42"/>
      <c r="AO3587" s="42"/>
      <c r="AP3587" s="42"/>
      <c r="AQ3587" s="42"/>
      <c r="AR3587" s="42"/>
      <c r="AS3587" s="42"/>
      <c r="AT3587" s="42"/>
      <c r="AU3587" s="41"/>
      <c r="AV3587" s="42"/>
      <c r="AZ3587" s="43"/>
      <c r="BA3587" s="43"/>
      <c r="BB3587" s="43"/>
      <c r="BC3587" s="43"/>
      <c r="BD3587" s="43"/>
    </row>
    <row r="3588" spans="2:56" s="15" customFormat="1" ht="15.75">
      <c r="B3588" s="45"/>
      <c r="C3588" s="45"/>
      <c r="D3588" s="46"/>
      <c r="E3588" s="46"/>
      <c r="K3588" s="47"/>
      <c r="AH3588" s="42"/>
      <c r="AI3588" s="42"/>
      <c r="AJ3588" s="42"/>
      <c r="AK3588" s="42"/>
      <c r="AL3588" s="42"/>
      <c r="AM3588" s="42"/>
      <c r="AN3588" s="42"/>
      <c r="AO3588" s="42"/>
      <c r="AP3588" s="42"/>
      <c r="AQ3588" s="42"/>
      <c r="AR3588" s="42"/>
      <c r="AS3588" s="42"/>
      <c r="AT3588" s="42"/>
      <c r="AU3588" s="41"/>
      <c r="AV3588" s="42"/>
      <c r="AZ3588" s="43"/>
      <c r="BA3588" s="43"/>
      <c r="BB3588" s="43"/>
      <c r="BC3588" s="43"/>
      <c r="BD3588" s="43"/>
    </row>
    <row r="3589" spans="2:56" s="15" customFormat="1" ht="15.75">
      <c r="B3589" s="45"/>
      <c r="C3589" s="45"/>
      <c r="D3589" s="46"/>
      <c r="E3589" s="46"/>
      <c r="K3589" s="47"/>
      <c r="AH3589" s="42"/>
      <c r="AI3589" s="42"/>
      <c r="AJ3589" s="42"/>
      <c r="AK3589" s="42"/>
      <c r="AL3589" s="42"/>
      <c r="AM3589" s="42"/>
      <c r="AN3589" s="42"/>
      <c r="AO3589" s="42"/>
      <c r="AP3589" s="42"/>
      <c r="AQ3589" s="42"/>
      <c r="AR3589" s="42"/>
      <c r="AS3589" s="42"/>
      <c r="AT3589" s="42"/>
      <c r="AU3589" s="41"/>
      <c r="AV3589" s="42"/>
      <c r="AZ3589" s="43"/>
      <c r="BA3589" s="43"/>
      <c r="BB3589" s="43"/>
      <c r="BC3589" s="43"/>
      <c r="BD3589" s="43"/>
    </row>
    <row r="3590" spans="2:56" s="15" customFormat="1" ht="15.75">
      <c r="B3590" s="45"/>
      <c r="C3590" s="45"/>
      <c r="D3590" s="46"/>
      <c r="E3590" s="46"/>
      <c r="K3590" s="47"/>
      <c r="AH3590" s="42"/>
      <c r="AI3590" s="42"/>
      <c r="AJ3590" s="42"/>
      <c r="AK3590" s="42"/>
      <c r="AL3590" s="42"/>
      <c r="AM3590" s="42"/>
      <c r="AN3590" s="42"/>
      <c r="AO3590" s="42"/>
      <c r="AP3590" s="42"/>
      <c r="AQ3590" s="42"/>
      <c r="AR3590" s="42"/>
      <c r="AS3590" s="42"/>
      <c r="AT3590" s="42"/>
      <c r="AU3590" s="41"/>
      <c r="AV3590" s="42"/>
      <c r="AZ3590" s="43"/>
      <c r="BA3590" s="43"/>
      <c r="BB3590" s="43"/>
      <c r="BC3590" s="43"/>
      <c r="BD3590" s="43"/>
    </row>
    <row r="3591" spans="2:56" s="15" customFormat="1" ht="15.75">
      <c r="B3591" s="45"/>
      <c r="C3591" s="45"/>
      <c r="D3591" s="46"/>
      <c r="E3591" s="46"/>
      <c r="K3591" s="47"/>
      <c r="AH3591" s="42"/>
      <c r="AI3591" s="42"/>
      <c r="AJ3591" s="42"/>
      <c r="AK3591" s="42"/>
      <c r="AL3591" s="42"/>
      <c r="AM3591" s="42"/>
      <c r="AN3591" s="42"/>
      <c r="AO3591" s="42"/>
      <c r="AP3591" s="42"/>
      <c r="AQ3591" s="42"/>
      <c r="AR3591" s="42"/>
      <c r="AS3591" s="42"/>
      <c r="AT3591" s="42"/>
      <c r="AU3591" s="41"/>
      <c r="AV3591" s="42"/>
      <c r="AZ3591" s="43"/>
      <c r="BA3591" s="43"/>
      <c r="BB3591" s="43"/>
      <c r="BC3591" s="43"/>
      <c r="BD3591" s="43"/>
    </row>
    <row r="3592" spans="2:56" s="15" customFormat="1" ht="15.75">
      <c r="B3592" s="45"/>
      <c r="C3592" s="45"/>
      <c r="D3592" s="46"/>
      <c r="E3592" s="46"/>
      <c r="K3592" s="47"/>
      <c r="AH3592" s="42"/>
      <c r="AI3592" s="42"/>
      <c r="AJ3592" s="42"/>
      <c r="AK3592" s="42"/>
      <c r="AL3592" s="42"/>
      <c r="AM3592" s="42"/>
      <c r="AN3592" s="42"/>
      <c r="AO3592" s="42"/>
      <c r="AP3592" s="42"/>
      <c r="AQ3592" s="42"/>
      <c r="AR3592" s="42"/>
      <c r="AS3592" s="42"/>
      <c r="AT3592" s="42"/>
      <c r="AU3592" s="41"/>
      <c r="AV3592" s="42"/>
      <c r="AZ3592" s="43"/>
      <c r="BA3592" s="43"/>
      <c r="BB3592" s="43"/>
      <c r="BC3592" s="43"/>
      <c r="BD3592" s="43"/>
    </row>
    <row r="3593" spans="2:56" s="15" customFormat="1" ht="15.75">
      <c r="B3593" s="45"/>
      <c r="C3593" s="45"/>
      <c r="D3593" s="46"/>
      <c r="E3593" s="46"/>
      <c r="K3593" s="47"/>
      <c r="AH3593" s="42"/>
      <c r="AI3593" s="42"/>
      <c r="AJ3593" s="42"/>
      <c r="AK3593" s="42"/>
      <c r="AL3593" s="42"/>
      <c r="AM3593" s="42"/>
      <c r="AN3593" s="42"/>
      <c r="AO3593" s="42"/>
      <c r="AP3593" s="42"/>
      <c r="AQ3593" s="42"/>
      <c r="AR3593" s="42"/>
      <c r="AS3593" s="42"/>
      <c r="AT3593" s="42"/>
      <c r="AU3593" s="41"/>
      <c r="AV3593" s="42"/>
      <c r="AZ3593" s="43"/>
      <c r="BA3593" s="43"/>
      <c r="BB3593" s="43"/>
      <c r="BC3593" s="43"/>
      <c r="BD3593" s="43"/>
    </row>
    <row r="3594" spans="2:56" s="15" customFormat="1" ht="15.75">
      <c r="B3594" s="45"/>
      <c r="C3594" s="45"/>
      <c r="D3594" s="46"/>
      <c r="E3594" s="46"/>
      <c r="K3594" s="47"/>
      <c r="AH3594" s="42"/>
      <c r="AI3594" s="42"/>
      <c r="AJ3594" s="42"/>
      <c r="AK3594" s="42"/>
      <c r="AL3594" s="42"/>
      <c r="AM3594" s="42"/>
      <c r="AN3594" s="42"/>
      <c r="AO3594" s="42"/>
      <c r="AP3594" s="42"/>
      <c r="AQ3594" s="42"/>
      <c r="AR3594" s="42"/>
      <c r="AS3594" s="42"/>
      <c r="AT3594" s="42"/>
      <c r="AU3594" s="41"/>
      <c r="AV3594" s="42"/>
      <c r="AZ3594" s="43"/>
      <c r="BA3594" s="43"/>
      <c r="BB3594" s="43"/>
      <c r="BC3594" s="43"/>
      <c r="BD3594" s="43"/>
    </row>
    <row r="3595" spans="2:56" s="15" customFormat="1" ht="15.75">
      <c r="B3595" s="45"/>
      <c r="C3595" s="45"/>
      <c r="D3595" s="46"/>
      <c r="E3595" s="46"/>
      <c r="K3595" s="47"/>
      <c r="AH3595" s="42"/>
      <c r="AI3595" s="42"/>
      <c r="AJ3595" s="42"/>
      <c r="AK3595" s="42"/>
      <c r="AL3595" s="42"/>
      <c r="AM3595" s="42"/>
      <c r="AN3595" s="42"/>
      <c r="AO3595" s="42"/>
      <c r="AP3595" s="42"/>
      <c r="AQ3595" s="42"/>
      <c r="AR3595" s="42"/>
      <c r="AS3595" s="42"/>
      <c r="AT3595" s="42"/>
      <c r="AU3595" s="41"/>
      <c r="AV3595" s="42"/>
      <c r="AZ3595" s="43"/>
      <c r="BA3595" s="43"/>
      <c r="BB3595" s="43"/>
      <c r="BC3595" s="43"/>
      <c r="BD3595" s="43"/>
    </row>
    <row r="3596" spans="2:56" s="15" customFormat="1" ht="15.75">
      <c r="B3596" s="45"/>
      <c r="C3596" s="45"/>
      <c r="D3596" s="46"/>
      <c r="E3596" s="46"/>
      <c r="K3596" s="47"/>
      <c r="AH3596" s="42"/>
      <c r="AI3596" s="42"/>
      <c r="AJ3596" s="42"/>
      <c r="AK3596" s="42"/>
      <c r="AL3596" s="42"/>
      <c r="AM3596" s="42"/>
      <c r="AN3596" s="42"/>
      <c r="AO3596" s="42"/>
      <c r="AP3596" s="42"/>
      <c r="AQ3596" s="42"/>
      <c r="AR3596" s="42"/>
      <c r="AS3596" s="42"/>
      <c r="AT3596" s="42"/>
      <c r="AU3596" s="41"/>
      <c r="AV3596" s="42"/>
      <c r="AZ3596" s="43"/>
      <c r="BA3596" s="43"/>
      <c r="BB3596" s="43"/>
      <c r="BC3596" s="43"/>
      <c r="BD3596" s="43"/>
    </row>
    <row r="3597" spans="2:56" s="15" customFormat="1" ht="15.75">
      <c r="B3597" s="45"/>
      <c r="C3597" s="45"/>
      <c r="D3597" s="46"/>
      <c r="E3597" s="46"/>
      <c r="K3597" s="47"/>
      <c r="AH3597" s="42"/>
      <c r="AI3597" s="42"/>
      <c r="AJ3597" s="42"/>
      <c r="AK3597" s="42"/>
      <c r="AL3597" s="42"/>
      <c r="AM3597" s="42"/>
      <c r="AN3597" s="42"/>
      <c r="AO3597" s="42"/>
      <c r="AP3597" s="42"/>
      <c r="AQ3597" s="42"/>
      <c r="AR3597" s="42"/>
      <c r="AS3597" s="42"/>
      <c r="AT3597" s="42"/>
      <c r="AU3597" s="41"/>
      <c r="AV3597" s="42"/>
      <c r="AZ3597" s="43"/>
      <c r="BA3597" s="43"/>
      <c r="BB3597" s="43"/>
      <c r="BC3597" s="43"/>
      <c r="BD3597" s="43"/>
    </row>
    <row r="3598" spans="2:56" s="15" customFormat="1" ht="15.75">
      <c r="B3598" s="45"/>
      <c r="C3598" s="45"/>
      <c r="D3598" s="46"/>
      <c r="E3598" s="46"/>
      <c r="K3598" s="47"/>
      <c r="AH3598" s="42"/>
      <c r="AI3598" s="42"/>
      <c r="AJ3598" s="42"/>
      <c r="AK3598" s="42"/>
      <c r="AL3598" s="42"/>
      <c r="AM3598" s="42"/>
      <c r="AN3598" s="42"/>
      <c r="AO3598" s="42"/>
      <c r="AP3598" s="42"/>
      <c r="AQ3598" s="42"/>
      <c r="AR3598" s="42"/>
      <c r="AS3598" s="42"/>
      <c r="AT3598" s="42"/>
      <c r="AU3598" s="41"/>
      <c r="AV3598" s="42"/>
      <c r="AZ3598" s="43"/>
      <c r="BA3598" s="43"/>
      <c r="BB3598" s="43"/>
      <c r="BC3598" s="43"/>
      <c r="BD3598" s="43"/>
    </row>
    <row r="3599" spans="2:56" s="15" customFormat="1" ht="15.75">
      <c r="B3599" s="45"/>
      <c r="C3599" s="45"/>
      <c r="D3599" s="46"/>
      <c r="E3599" s="46"/>
      <c r="K3599" s="47"/>
      <c r="AH3599" s="42"/>
      <c r="AI3599" s="42"/>
      <c r="AJ3599" s="42"/>
      <c r="AK3599" s="42"/>
      <c r="AL3599" s="42"/>
      <c r="AM3599" s="42"/>
      <c r="AN3599" s="42"/>
      <c r="AO3599" s="42"/>
      <c r="AP3599" s="42"/>
      <c r="AQ3599" s="42"/>
      <c r="AR3599" s="42"/>
      <c r="AS3599" s="42"/>
      <c r="AT3599" s="42"/>
      <c r="AU3599" s="41"/>
      <c r="AV3599" s="42"/>
      <c r="AZ3599" s="43"/>
      <c r="BA3599" s="43"/>
      <c r="BB3599" s="43"/>
      <c r="BC3599" s="43"/>
      <c r="BD3599" s="43"/>
    </row>
    <row r="3600" spans="2:56" s="15" customFormat="1" ht="15.75">
      <c r="B3600" s="45"/>
      <c r="C3600" s="45"/>
      <c r="D3600" s="46"/>
      <c r="E3600" s="46"/>
      <c r="K3600" s="47"/>
      <c r="AH3600" s="42"/>
      <c r="AI3600" s="42"/>
      <c r="AJ3600" s="42"/>
      <c r="AK3600" s="42"/>
      <c r="AL3600" s="42"/>
      <c r="AM3600" s="42"/>
      <c r="AN3600" s="42"/>
      <c r="AO3600" s="42"/>
      <c r="AP3600" s="42"/>
      <c r="AQ3600" s="42"/>
      <c r="AR3600" s="42"/>
      <c r="AS3600" s="42"/>
      <c r="AT3600" s="42"/>
      <c r="AU3600" s="41"/>
      <c r="AV3600" s="42"/>
      <c r="AZ3600" s="43"/>
      <c r="BA3600" s="43"/>
      <c r="BB3600" s="43"/>
      <c r="BC3600" s="43"/>
      <c r="BD3600" s="43"/>
    </row>
    <row r="3601" spans="2:56" s="15" customFormat="1" ht="15.75">
      <c r="B3601" s="45"/>
      <c r="C3601" s="45"/>
      <c r="D3601" s="46"/>
      <c r="E3601" s="46"/>
      <c r="K3601" s="47"/>
      <c r="AH3601" s="42"/>
      <c r="AI3601" s="42"/>
      <c r="AJ3601" s="42"/>
      <c r="AK3601" s="42"/>
      <c r="AL3601" s="42"/>
      <c r="AM3601" s="42"/>
      <c r="AN3601" s="42"/>
      <c r="AO3601" s="42"/>
      <c r="AP3601" s="42"/>
      <c r="AQ3601" s="42"/>
      <c r="AR3601" s="42"/>
      <c r="AS3601" s="42"/>
      <c r="AT3601" s="42"/>
      <c r="AU3601" s="41"/>
      <c r="AV3601" s="42"/>
      <c r="AZ3601" s="43"/>
      <c r="BA3601" s="43"/>
      <c r="BB3601" s="43"/>
      <c r="BC3601" s="43"/>
      <c r="BD3601" s="43"/>
    </row>
    <row r="3602" spans="2:56" s="15" customFormat="1" ht="15.75">
      <c r="B3602" s="45"/>
      <c r="C3602" s="45"/>
      <c r="D3602" s="46"/>
      <c r="E3602" s="46"/>
      <c r="K3602" s="47"/>
      <c r="AH3602" s="42"/>
      <c r="AI3602" s="42"/>
      <c r="AJ3602" s="42"/>
      <c r="AK3602" s="42"/>
      <c r="AL3602" s="42"/>
      <c r="AM3602" s="42"/>
      <c r="AN3602" s="42"/>
      <c r="AO3602" s="42"/>
      <c r="AP3602" s="42"/>
      <c r="AQ3602" s="42"/>
      <c r="AR3602" s="42"/>
      <c r="AS3602" s="42"/>
      <c r="AT3602" s="42"/>
      <c r="AU3602" s="41"/>
      <c r="AV3602" s="42"/>
      <c r="AZ3602" s="43"/>
      <c r="BA3602" s="43"/>
      <c r="BB3602" s="43"/>
      <c r="BC3602" s="43"/>
      <c r="BD3602" s="43"/>
    </row>
    <row r="3603" spans="2:56" s="15" customFormat="1" ht="15.75">
      <c r="B3603" s="45"/>
      <c r="C3603" s="45"/>
      <c r="D3603" s="46"/>
      <c r="E3603" s="46"/>
      <c r="K3603" s="47"/>
      <c r="AH3603" s="42"/>
      <c r="AI3603" s="42"/>
      <c r="AJ3603" s="42"/>
      <c r="AK3603" s="42"/>
      <c r="AL3603" s="42"/>
      <c r="AM3603" s="42"/>
      <c r="AN3603" s="42"/>
      <c r="AO3603" s="42"/>
      <c r="AP3603" s="42"/>
      <c r="AQ3603" s="42"/>
      <c r="AR3603" s="42"/>
      <c r="AS3603" s="42"/>
      <c r="AT3603" s="42"/>
      <c r="AU3603" s="41"/>
      <c r="AV3603" s="42"/>
      <c r="AZ3603" s="43"/>
      <c r="BA3603" s="43"/>
      <c r="BB3603" s="43"/>
      <c r="BC3603" s="43"/>
      <c r="BD3603" s="43"/>
    </row>
    <row r="3604" spans="2:56" s="15" customFormat="1" ht="15.75">
      <c r="B3604" s="45"/>
      <c r="C3604" s="45"/>
      <c r="D3604" s="46"/>
      <c r="E3604" s="46"/>
      <c r="K3604" s="47"/>
      <c r="AH3604" s="42"/>
      <c r="AI3604" s="42"/>
      <c r="AJ3604" s="42"/>
      <c r="AK3604" s="42"/>
      <c r="AL3604" s="42"/>
      <c r="AM3604" s="42"/>
      <c r="AN3604" s="42"/>
      <c r="AO3604" s="42"/>
      <c r="AP3604" s="42"/>
      <c r="AQ3604" s="42"/>
      <c r="AR3604" s="42"/>
      <c r="AS3604" s="42"/>
      <c r="AT3604" s="42"/>
      <c r="AU3604" s="41"/>
      <c r="AV3604" s="42"/>
      <c r="AZ3604" s="43"/>
      <c r="BA3604" s="43"/>
      <c r="BB3604" s="43"/>
      <c r="BC3604" s="43"/>
      <c r="BD3604" s="43"/>
    </row>
    <row r="3605" spans="2:56" s="15" customFormat="1" ht="15.75">
      <c r="B3605" s="45"/>
      <c r="C3605" s="45"/>
      <c r="D3605" s="46"/>
      <c r="E3605" s="46"/>
      <c r="K3605" s="47"/>
      <c r="AH3605" s="42"/>
      <c r="AI3605" s="42"/>
      <c r="AJ3605" s="42"/>
      <c r="AK3605" s="42"/>
      <c r="AL3605" s="42"/>
      <c r="AM3605" s="42"/>
      <c r="AN3605" s="42"/>
      <c r="AO3605" s="42"/>
      <c r="AP3605" s="42"/>
      <c r="AQ3605" s="42"/>
      <c r="AR3605" s="42"/>
      <c r="AS3605" s="42"/>
      <c r="AT3605" s="42"/>
      <c r="AU3605" s="41"/>
      <c r="AV3605" s="42"/>
      <c r="AZ3605" s="43"/>
      <c r="BA3605" s="43"/>
      <c r="BB3605" s="43"/>
      <c r="BC3605" s="43"/>
      <c r="BD3605" s="43"/>
    </row>
    <row r="3606" spans="2:56" s="15" customFormat="1" ht="15.75">
      <c r="B3606" s="45"/>
      <c r="C3606" s="45"/>
      <c r="D3606" s="46"/>
      <c r="E3606" s="46"/>
      <c r="K3606" s="47"/>
      <c r="AH3606" s="42"/>
      <c r="AI3606" s="42"/>
      <c r="AJ3606" s="42"/>
      <c r="AK3606" s="42"/>
      <c r="AL3606" s="42"/>
      <c r="AM3606" s="42"/>
      <c r="AN3606" s="42"/>
      <c r="AO3606" s="42"/>
      <c r="AP3606" s="42"/>
      <c r="AQ3606" s="42"/>
      <c r="AR3606" s="42"/>
      <c r="AS3606" s="42"/>
      <c r="AT3606" s="42"/>
      <c r="AU3606" s="41"/>
      <c r="AV3606" s="42"/>
      <c r="AZ3606" s="43"/>
      <c r="BA3606" s="43"/>
      <c r="BB3606" s="43"/>
      <c r="BC3606" s="43"/>
      <c r="BD3606" s="43"/>
    </row>
    <row r="3607" spans="2:56" s="15" customFormat="1" ht="15.75">
      <c r="B3607" s="45"/>
      <c r="C3607" s="45"/>
      <c r="D3607" s="46"/>
      <c r="E3607" s="46"/>
      <c r="K3607" s="47"/>
      <c r="AH3607" s="42"/>
      <c r="AI3607" s="42"/>
      <c r="AJ3607" s="42"/>
      <c r="AK3607" s="42"/>
      <c r="AL3607" s="42"/>
      <c r="AM3607" s="42"/>
      <c r="AN3607" s="42"/>
      <c r="AO3607" s="42"/>
      <c r="AP3607" s="42"/>
      <c r="AQ3607" s="42"/>
      <c r="AR3607" s="42"/>
      <c r="AS3607" s="42"/>
      <c r="AT3607" s="42"/>
      <c r="AU3607" s="41"/>
      <c r="AV3607" s="42"/>
      <c r="AZ3607" s="43"/>
      <c r="BA3607" s="43"/>
      <c r="BB3607" s="43"/>
      <c r="BC3607" s="43"/>
      <c r="BD3607" s="43"/>
    </row>
    <row r="3608" spans="2:56" s="15" customFormat="1" ht="15.75">
      <c r="B3608" s="45"/>
      <c r="C3608" s="45"/>
      <c r="D3608" s="46"/>
      <c r="E3608" s="46"/>
      <c r="K3608" s="47"/>
      <c r="AH3608" s="42"/>
      <c r="AI3608" s="42"/>
      <c r="AJ3608" s="42"/>
      <c r="AK3608" s="42"/>
      <c r="AL3608" s="42"/>
      <c r="AM3608" s="42"/>
      <c r="AN3608" s="42"/>
      <c r="AO3608" s="42"/>
      <c r="AP3608" s="42"/>
      <c r="AQ3608" s="42"/>
      <c r="AR3608" s="42"/>
      <c r="AS3608" s="42"/>
      <c r="AT3608" s="42"/>
      <c r="AU3608" s="41"/>
      <c r="AV3608" s="42"/>
      <c r="AZ3608" s="43"/>
      <c r="BA3608" s="43"/>
      <c r="BB3608" s="43"/>
      <c r="BC3608" s="43"/>
      <c r="BD3608" s="43"/>
    </row>
    <row r="3609" spans="2:56" s="15" customFormat="1" ht="15.75">
      <c r="B3609" s="45"/>
      <c r="C3609" s="45"/>
      <c r="D3609" s="46"/>
      <c r="E3609" s="46"/>
      <c r="K3609" s="47"/>
      <c r="AH3609" s="42"/>
      <c r="AI3609" s="42"/>
      <c r="AJ3609" s="42"/>
      <c r="AK3609" s="42"/>
      <c r="AL3609" s="42"/>
      <c r="AM3609" s="42"/>
      <c r="AN3609" s="42"/>
      <c r="AO3609" s="42"/>
      <c r="AP3609" s="42"/>
      <c r="AQ3609" s="42"/>
      <c r="AR3609" s="42"/>
      <c r="AS3609" s="42"/>
      <c r="AT3609" s="42"/>
      <c r="AU3609" s="41"/>
      <c r="AV3609" s="42"/>
      <c r="AZ3609" s="43"/>
      <c r="BA3609" s="43"/>
      <c r="BB3609" s="43"/>
      <c r="BC3609" s="43"/>
      <c r="BD3609" s="43"/>
    </row>
    <row r="3610" spans="2:56" s="15" customFormat="1" ht="15.75">
      <c r="B3610" s="45"/>
      <c r="C3610" s="45"/>
      <c r="D3610" s="46"/>
      <c r="E3610" s="46"/>
      <c r="K3610" s="47"/>
      <c r="AH3610" s="42"/>
      <c r="AI3610" s="42"/>
      <c r="AJ3610" s="42"/>
      <c r="AK3610" s="42"/>
      <c r="AL3610" s="42"/>
      <c r="AM3610" s="42"/>
      <c r="AN3610" s="42"/>
      <c r="AO3610" s="42"/>
      <c r="AP3610" s="42"/>
      <c r="AQ3610" s="42"/>
      <c r="AR3610" s="42"/>
      <c r="AS3610" s="42"/>
      <c r="AT3610" s="42"/>
      <c r="AU3610" s="41"/>
      <c r="AV3610" s="42"/>
      <c r="AZ3610" s="43"/>
      <c r="BA3610" s="43"/>
      <c r="BB3610" s="43"/>
      <c r="BC3610" s="43"/>
      <c r="BD3610" s="43"/>
    </row>
    <row r="3611" spans="2:56" s="15" customFormat="1" ht="15.75">
      <c r="B3611" s="45"/>
      <c r="C3611" s="45"/>
      <c r="D3611" s="46"/>
      <c r="E3611" s="46"/>
      <c r="K3611" s="47"/>
      <c r="AH3611" s="42"/>
      <c r="AI3611" s="42"/>
      <c r="AJ3611" s="42"/>
      <c r="AK3611" s="42"/>
      <c r="AL3611" s="42"/>
      <c r="AM3611" s="42"/>
      <c r="AN3611" s="42"/>
      <c r="AO3611" s="42"/>
      <c r="AP3611" s="42"/>
      <c r="AQ3611" s="42"/>
      <c r="AR3611" s="42"/>
      <c r="AS3611" s="42"/>
      <c r="AT3611" s="42"/>
      <c r="AU3611" s="41"/>
      <c r="AV3611" s="42"/>
      <c r="AZ3611" s="43"/>
      <c r="BA3611" s="43"/>
      <c r="BB3611" s="43"/>
      <c r="BC3611" s="43"/>
      <c r="BD3611" s="43"/>
    </row>
    <row r="3612" spans="2:56" s="15" customFormat="1" ht="15.75">
      <c r="B3612" s="45"/>
      <c r="C3612" s="45"/>
      <c r="D3612" s="46"/>
      <c r="E3612" s="46"/>
      <c r="K3612" s="47"/>
      <c r="AH3612" s="42"/>
      <c r="AI3612" s="42"/>
      <c r="AJ3612" s="42"/>
      <c r="AK3612" s="42"/>
      <c r="AL3612" s="42"/>
      <c r="AM3612" s="42"/>
      <c r="AN3612" s="42"/>
      <c r="AO3612" s="42"/>
      <c r="AP3612" s="42"/>
      <c r="AQ3612" s="42"/>
      <c r="AR3612" s="42"/>
      <c r="AS3612" s="42"/>
      <c r="AT3612" s="42"/>
      <c r="AU3612" s="41"/>
      <c r="AV3612" s="42"/>
      <c r="AZ3612" s="43"/>
      <c r="BA3612" s="43"/>
      <c r="BB3612" s="43"/>
      <c r="BC3612" s="43"/>
      <c r="BD3612" s="43"/>
    </row>
    <row r="3613" spans="2:56" s="15" customFormat="1" ht="15.75">
      <c r="B3613" s="45"/>
      <c r="C3613" s="45"/>
      <c r="D3613" s="46"/>
      <c r="E3613" s="46"/>
      <c r="K3613" s="47"/>
      <c r="AH3613" s="42"/>
      <c r="AI3613" s="42"/>
      <c r="AJ3613" s="42"/>
      <c r="AK3613" s="42"/>
      <c r="AL3613" s="42"/>
      <c r="AM3613" s="42"/>
      <c r="AN3613" s="42"/>
      <c r="AO3613" s="42"/>
      <c r="AP3613" s="42"/>
      <c r="AQ3613" s="42"/>
      <c r="AR3613" s="42"/>
      <c r="AS3613" s="42"/>
      <c r="AT3613" s="42"/>
      <c r="AU3613" s="41"/>
      <c r="AV3613" s="42"/>
      <c r="AZ3613" s="43"/>
      <c r="BA3613" s="43"/>
      <c r="BB3613" s="43"/>
      <c r="BC3613" s="43"/>
      <c r="BD3613" s="43"/>
    </row>
    <row r="3614" spans="2:56" s="15" customFormat="1" ht="15.75">
      <c r="B3614" s="45"/>
      <c r="C3614" s="45"/>
      <c r="D3614" s="46"/>
      <c r="E3614" s="46"/>
      <c r="K3614" s="47"/>
      <c r="AH3614" s="42"/>
      <c r="AI3614" s="42"/>
      <c r="AJ3614" s="42"/>
      <c r="AK3614" s="42"/>
      <c r="AL3614" s="42"/>
      <c r="AM3614" s="42"/>
      <c r="AN3614" s="42"/>
      <c r="AO3614" s="42"/>
      <c r="AP3614" s="42"/>
      <c r="AQ3614" s="42"/>
      <c r="AR3614" s="42"/>
      <c r="AS3614" s="42"/>
      <c r="AT3614" s="42"/>
      <c r="AU3614" s="41"/>
      <c r="AV3614" s="42"/>
      <c r="AZ3614" s="43"/>
      <c r="BA3614" s="43"/>
      <c r="BB3614" s="43"/>
      <c r="BC3614" s="43"/>
      <c r="BD3614" s="43"/>
    </row>
    <row r="3615" spans="2:56" s="15" customFormat="1" ht="15.75">
      <c r="B3615" s="45"/>
      <c r="C3615" s="45"/>
      <c r="D3615" s="46"/>
      <c r="E3615" s="46"/>
      <c r="K3615" s="47"/>
      <c r="AH3615" s="42"/>
      <c r="AI3615" s="42"/>
      <c r="AJ3615" s="42"/>
      <c r="AK3615" s="42"/>
      <c r="AL3615" s="42"/>
      <c r="AM3615" s="42"/>
      <c r="AN3615" s="42"/>
      <c r="AO3615" s="42"/>
      <c r="AP3615" s="42"/>
      <c r="AQ3615" s="42"/>
      <c r="AR3615" s="42"/>
      <c r="AS3615" s="42"/>
      <c r="AT3615" s="42"/>
      <c r="AU3615" s="41"/>
      <c r="AV3615" s="42"/>
      <c r="AZ3615" s="43"/>
      <c r="BA3615" s="43"/>
      <c r="BB3615" s="43"/>
      <c r="BC3615" s="43"/>
      <c r="BD3615" s="43"/>
    </row>
    <row r="3616" spans="2:56" s="15" customFormat="1" ht="15.75">
      <c r="B3616" s="45"/>
      <c r="C3616" s="45"/>
      <c r="D3616" s="46"/>
      <c r="E3616" s="46"/>
      <c r="K3616" s="47"/>
      <c r="AH3616" s="42"/>
      <c r="AI3616" s="42"/>
      <c r="AJ3616" s="42"/>
      <c r="AK3616" s="42"/>
      <c r="AL3616" s="42"/>
      <c r="AM3616" s="42"/>
      <c r="AN3616" s="42"/>
      <c r="AO3616" s="42"/>
      <c r="AP3616" s="42"/>
      <c r="AQ3616" s="42"/>
      <c r="AR3616" s="42"/>
      <c r="AS3616" s="42"/>
      <c r="AT3616" s="42"/>
      <c r="AU3616" s="41"/>
      <c r="AV3616" s="42"/>
      <c r="AZ3616" s="43"/>
      <c r="BA3616" s="43"/>
      <c r="BB3616" s="43"/>
      <c r="BC3616" s="43"/>
      <c r="BD3616" s="43"/>
    </row>
    <row r="3617" spans="2:56" s="15" customFormat="1" ht="15.75">
      <c r="B3617" s="45"/>
      <c r="C3617" s="45"/>
      <c r="D3617" s="46"/>
      <c r="E3617" s="46"/>
      <c r="K3617" s="47"/>
      <c r="AH3617" s="42"/>
      <c r="AI3617" s="42"/>
      <c r="AJ3617" s="42"/>
      <c r="AK3617" s="42"/>
      <c r="AL3617" s="42"/>
      <c r="AM3617" s="42"/>
      <c r="AN3617" s="42"/>
      <c r="AO3617" s="42"/>
      <c r="AP3617" s="42"/>
      <c r="AQ3617" s="42"/>
      <c r="AR3617" s="42"/>
      <c r="AS3617" s="42"/>
      <c r="AT3617" s="42"/>
      <c r="AU3617" s="41"/>
      <c r="AV3617" s="42"/>
      <c r="AZ3617" s="43"/>
      <c r="BA3617" s="43"/>
      <c r="BB3617" s="43"/>
      <c r="BC3617" s="43"/>
      <c r="BD3617" s="43"/>
    </row>
    <row r="3618" spans="2:56" s="15" customFormat="1" ht="15.75">
      <c r="B3618" s="45"/>
      <c r="C3618" s="45"/>
      <c r="D3618" s="46"/>
      <c r="E3618" s="46"/>
      <c r="K3618" s="47"/>
      <c r="AH3618" s="42"/>
      <c r="AI3618" s="42"/>
      <c r="AJ3618" s="42"/>
      <c r="AK3618" s="42"/>
      <c r="AL3618" s="42"/>
      <c r="AM3618" s="42"/>
      <c r="AN3618" s="42"/>
      <c r="AO3618" s="42"/>
      <c r="AP3618" s="42"/>
      <c r="AQ3618" s="42"/>
      <c r="AR3618" s="42"/>
      <c r="AS3618" s="42"/>
      <c r="AT3618" s="42"/>
      <c r="AU3618" s="41"/>
      <c r="AV3618" s="42"/>
      <c r="AZ3618" s="43"/>
      <c r="BA3618" s="43"/>
      <c r="BB3618" s="43"/>
      <c r="BC3618" s="43"/>
      <c r="BD3618" s="43"/>
    </row>
    <row r="3619" spans="2:56" s="15" customFormat="1" ht="15.75">
      <c r="B3619" s="45"/>
      <c r="C3619" s="45"/>
      <c r="D3619" s="46"/>
      <c r="E3619" s="46"/>
      <c r="K3619" s="47"/>
      <c r="AH3619" s="42"/>
      <c r="AI3619" s="42"/>
      <c r="AJ3619" s="42"/>
      <c r="AK3619" s="42"/>
      <c r="AL3619" s="42"/>
      <c r="AM3619" s="42"/>
      <c r="AN3619" s="42"/>
      <c r="AO3619" s="42"/>
      <c r="AP3619" s="42"/>
      <c r="AQ3619" s="42"/>
      <c r="AR3619" s="42"/>
      <c r="AS3619" s="42"/>
      <c r="AT3619" s="42"/>
      <c r="AU3619" s="41"/>
      <c r="AV3619" s="42"/>
      <c r="AZ3619" s="43"/>
      <c r="BA3619" s="43"/>
      <c r="BB3619" s="43"/>
      <c r="BC3619" s="43"/>
      <c r="BD3619" s="43"/>
    </row>
    <row r="3620" spans="2:56" s="15" customFormat="1" ht="15.75">
      <c r="B3620" s="45"/>
      <c r="C3620" s="45"/>
      <c r="D3620" s="46"/>
      <c r="E3620" s="46"/>
      <c r="K3620" s="47"/>
      <c r="AH3620" s="42"/>
      <c r="AI3620" s="42"/>
      <c r="AJ3620" s="42"/>
      <c r="AK3620" s="42"/>
      <c r="AL3620" s="42"/>
      <c r="AM3620" s="42"/>
      <c r="AN3620" s="42"/>
      <c r="AO3620" s="42"/>
      <c r="AP3620" s="42"/>
      <c r="AQ3620" s="42"/>
      <c r="AR3620" s="42"/>
      <c r="AS3620" s="42"/>
      <c r="AT3620" s="42"/>
      <c r="AU3620" s="41"/>
      <c r="AV3620" s="42"/>
      <c r="AZ3620" s="43"/>
      <c r="BA3620" s="43"/>
      <c r="BB3620" s="43"/>
      <c r="BC3620" s="43"/>
      <c r="BD3620" s="43"/>
    </row>
    <row r="3621" spans="2:56" s="15" customFormat="1" ht="15.75">
      <c r="B3621" s="45"/>
      <c r="C3621" s="45"/>
      <c r="D3621" s="46"/>
      <c r="E3621" s="46"/>
      <c r="K3621" s="47"/>
      <c r="AH3621" s="42"/>
      <c r="AI3621" s="42"/>
      <c r="AJ3621" s="42"/>
      <c r="AK3621" s="42"/>
      <c r="AL3621" s="42"/>
      <c r="AM3621" s="42"/>
      <c r="AN3621" s="42"/>
      <c r="AO3621" s="42"/>
      <c r="AP3621" s="42"/>
      <c r="AQ3621" s="42"/>
      <c r="AR3621" s="42"/>
      <c r="AS3621" s="42"/>
      <c r="AT3621" s="42"/>
      <c r="AU3621" s="41"/>
      <c r="AV3621" s="42"/>
      <c r="AZ3621" s="43"/>
      <c r="BA3621" s="43"/>
      <c r="BB3621" s="43"/>
      <c r="BC3621" s="43"/>
      <c r="BD3621" s="43"/>
    </row>
    <row r="3622" spans="2:56" s="15" customFormat="1" ht="15.75">
      <c r="B3622" s="45"/>
      <c r="C3622" s="45"/>
      <c r="D3622" s="46"/>
      <c r="E3622" s="46"/>
      <c r="K3622" s="47"/>
      <c r="AH3622" s="42"/>
      <c r="AI3622" s="42"/>
      <c r="AJ3622" s="42"/>
      <c r="AK3622" s="42"/>
      <c r="AL3622" s="42"/>
      <c r="AM3622" s="42"/>
      <c r="AN3622" s="42"/>
      <c r="AO3622" s="42"/>
      <c r="AP3622" s="42"/>
      <c r="AQ3622" s="42"/>
      <c r="AR3622" s="42"/>
      <c r="AS3622" s="42"/>
      <c r="AT3622" s="42"/>
      <c r="AU3622" s="41"/>
      <c r="AV3622" s="42"/>
      <c r="AZ3622" s="43"/>
      <c r="BA3622" s="43"/>
      <c r="BB3622" s="43"/>
      <c r="BC3622" s="43"/>
      <c r="BD3622" s="43"/>
    </row>
    <row r="3623" spans="2:56" s="15" customFormat="1" ht="15.75">
      <c r="B3623" s="45"/>
      <c r="C3623" s="45"/>
      <c r="D3623" s="46"/>
      <c r="E3623" s="46"/>
      <c r="K3623" s="47"/>
      <c r="AH3623" s="42"/>
      <c r="AI3623" s="42"/>
      <c r="AJ3623" s="42"/>
      <c r="AK3623" s="42"/>
      <c r="AL3623" s="42"/>
      <c r="AM3623" s="42"/>
      <c r="AN3623" s="42"/>
      <c r="AO3623" s="42"/>
      <c r="AP3623" s="42"/>
      <c r="AQ3623" s="42"/>
      <c r="AR3623" s="42"/>
      <c r="AS3623" s="42"/>
      <c r="AT3623" s="42"/>
      <c r="AU3623" s="41"/>
      <c r="AV3623" s="42"/>
      <c r="AZ3623" s="43"/>
      <c r="BA3623" s="43"/>
      <c r="BB3623" s="43"/>
      <c r="BC3623" s="43"/>
      <c r="BD3623" s="43"/>
    </row>
    <row r="3624" spans="2:56" s="15" customFormat="1" ht="15.75">
      <c r="B3624" s="45"/>
      <c r="C3624" s="45"/>
      <c r="D3624" s="46"/>
      <c r="E3624" s="46"/>
      <c r="K3624" s="47"/>
      <c r="AH3624" s="42"/>
      <c r="AI3624" s="42"/>
      <c r="AJ3624" s="42"/>
      <c r="AK3624" s="42"/>
      <c r="AL3624" s="42"/>
      <c r="AM3624" s="42"/>
      <c r="AN3624" s="42"/>
      <c r="AO3624" s="42"/>
      <c r="AP3624" s="42"/>
      <c r="AQ3624" s="42"/>
      <c r="AR3624" s="42"/>
      <c r="AS3624" s="42"/>
      <c r="AT3624" s="42"/>
      <c r="AU3624" s="41"/>
      <c r="AV3624" s="42"/>
      <c r="AZ3624" s="43"/>
      <c r="BA3624" s="43"/>
      <c r="BB3624" s="43"/>
      <c r="BC3624" s="43"/>
      <c r="BD3624" s="43"/>
    </row>
    <row r="3625" spans="2:56" s="15" customFormat="1" ht="15.75">
      <c r="B3625" s="45"/>
      <c r="C3625" s="45"/>
      <c r="D3625" s="46"/>
      <c r="E3625" s="46"/>
      <c r="K3625" s="47"/>
      <c r="AH3625" s="42"/>
      <c r="AI3625" s="42"/>
      <c r="AJ3625" s="42"/>
      <c r="AK3625" s="42"/>
      <c r="AL3625" s="42"/>
      <c r="AM3625" s="42"/>
      <c r="AN3625" s="42"/>
      <c r="AO3625" s="42"/>
      <c r="AP3625" s="42"/>
      <c r="AQ3625" s="42"/>
      <c r="AR3625" s="42"/>
      <c r="AS3625" s="42"/>
      <c r="AT3625" s="42"/>
      <c r="AU3625" s="41"/>
      <c r="AV3625" s="42"/>
      <c r="AZ3625" s="43"/>
      <c r="BA3625" s="43"/>
      <c r="BB3625" s="43"/>
      <c r="BC3625" s="43"/>
      <c r="BD3625" s="43"/>
    </row>
    <row r="3626" spans="2:56" s="15" customFormat="1" ht="15.75">
      <c r="B3626" s="45"/>
      <c r="C3626" s="45"/>
      <c r="D3626" s="46"/>
      <c r="E3626" s="46"/>
      <c r="K3626" s="47"/>
      <c r="AH3626" s="42"/>
      <c r="AI3626" s="42"/>
      <c r="AJ3626" s="42"/>
      <c r="AK3626" s="42"/>
      <c r="AL3626" s="42"/>
      <c r="AM3626" s="42"/>
      <c r="AN3626" s="42"/>
      <c r="AO3626" s="42"/>
      <c r="AP3626" s="42"/>
      <c r="AQ3626" s="42"/>
      <c r="AR3626" s="42"/>
      <c r="AS3626" s="42"/>
      <c r="AT3626" s="42"/>
      <c r="AU3626" s="41"/>
      <c r="AV3626" s="42"/>
      <c r="AZ3626" s="43"/>
      <c r="BA3626" s="43"/>
      <c r="BB3626" s="43"/>
      <c r="BC3626" s="43"/>
      <c r="BD3626" s="43"/>
    </row>
    <row r="3627" spans="2:56" s="15" customFormat="1" ht="15.75">
      <c r="B3627" s="45"/>
      <c r="C3627" s="45"/>
      <c r="D3627" s="46"/>
      <c r="E3627" s="46"/>
      <c r="K3627" s="47"/>
      <c r="AH3627" s="42"/>
      <c r="AI3627" s="42"/>
      <c r="AJ3627" s="42"/>
      <c r="AK3627" s="42"/>
      <c r="AL3627" s="42"/>
      <c r="AM3627" s="42"/>
      <c r="AN3627" s="42"/>
      <c r="AO3627" s="42"/>
      <c r="AP3627" s="42"/>
      <c r="AQ3627" s="42"/>
      <c r="AR3627" s="42"/>
      <c r="AS3627" s="42"/>
      <c r="AT3627" s="42"/>
      <c r="AU3627" s="41"/>
      <c r="AV3627" s="42"/>
      <c r="AZ3627" s="43"/>
      <c r="BA3627" s="43"/>
      <c r="BB3627" s="43"/>
      <c r="BC3627" s="43"/>
      <c r="BD3627" s="43"/>
    </row>
    <row r="3628" spans="2:56" s="15" customFormat="1" ht="15.75">
      <c r="B3628" s="45"/>
      <c r="C3628" s="45"/>
      <c r="D3628" s="46"/>
      <c r="E3628" s="46"/>
      <c r="K3628" s="47"/>
      <c r="AH3628" s="42"/>
      <c r="AI3628" s="42"/>
      <c r="AJ3628" s="42"/>
      <c r="AK3628" s="42"/>
      <c r="AL3628" s="42"/>
      <c r="AM3628" s="42"/>
      <c r="AN3628" s="42"/>
      <c r="AO3628" s="42"/>
      <c r="AP3628" s="42"/>
      <c r="AQ3628" s="42"/>
      <c r="AR3628" s="42"/>
      <c r="AS3628" s="42"/>
      <c r="AT3628" s="42"/>
      <c r="AU3628" s="41"/>
      <c r="AV3628" s="42"/>
      <c r="AZ3628" s="43"/>
      <c r="BA3628" s="43"/>
      <c r="BB3628" s="43"/>
      <c r="BC3628" s="43"/>
      <c r="BD3628" s="43"/>
    </row>
    <row r="3629" spans="2:56" s="15" customFormat="1" ht="15.75">
      <c r="B3629" s="45"/>
      <c r="C3629" s="45"/>
      <c r="D3629" s="46"/>
      <c r="E3629" s="46"/>
      <c r="K3629" s="47"/>
      <c r="AH3629" s="42"/>
      <c r="AI3629" s="42"/>
      <c r="AJ3629" s="42"/>
      <c r="AK3629" s="42"/>
      <c r="AL3629" s="42"/>
      <c r="AM3629" s="42"/>
      <c r="AN3629" s="42"/>
      <c r="AO3629" s="42"/>
      <c r="AP3629" s="42"/>
      <c r="AQ3629" s="42"/>
      <c r="AR3629" s="42"/>
      <c r="AS3629" s="42"/>
      <c r="AT3629" s="42"/>
      <c r="AU3629" s="41"/>
      <c r="AV3629" s="42"/>
      <c r="AZ3629" s="43"/>
      <c r="BA3629" s="43"/>
      <c r="BB3629" s="43"/>
      <c r="BC3629" s="43"/>
      <c r="BD3629" s="43"/>
    </row>
    <row r="3630" spans="2:56" s="15" customFormat="1" ht="15.75">
      <c r="B3630" s="45"/>
      <c r="C3630" s="45"/>
      <c r="D3630" s="46"/>
      <c r="E3630" s="46"/>
      <c r="K3630" s="47"/>
      <c r="AH3630" s="42"/>
      <c r="AI3630" s="42"/>
      <c r="AJ3630" s="42"/>
      <c r="AK3630" s="42"/>
      <c r="AL3630" s="42"/>
      <c r="AM3630" s="42"/>
      <c r="AN3630" s="42"/>
      <c r="AO3630" s="42"/>
      <c r="AP3630" s="42"/>
      <c r="AQ3630" s="42"/>
      <c r="AR3630" s="42"/>
      <c r="AS3630" s="42"/>
      <c r="AT3630" s="42"/>
      <c r="AU3630" s="41"/>
      <c r="AV3630" s="42"/>
      <c r="AZ3630" s="43"/>
      <c r="BA3630" s="43"/>
      <c r="BB3630" s="43"/>
      <c r="BC3630" s="43"/>
      <c r="BD3630" s="43"/>
    </row>
    <row r="3631" spans="2:56" s="15" customFormat="1" ht="15.75">
      <c r="B3631" s="45"/>
      <c r="C3631" s="45"/>
      <c r="D3631" s="46"/>
      <c r="E3631" s="46"/>
      <c r="K3631" s="47"/>
      <c r="AH3631" s="42"/>
      <c r="AI3631" s="42"/>
      <c r="AJ3631" s="42"/>
      <c r="AK3631" s="42"/>
      <c r="AL3631" s="42"/>
      <c r="AM3631" s="42"/>
      <c r="AN3631" s="42"/>
      <c r="AO3631" s="42"/>
      <c r="AP3631" s="42"/>
      <c r="AQ3631" s="42"/>
      <c r="AR3631" s="42"/>
      <c r="AS3631" s="42"/>
      <c r="AT3631" s="42"/>
      <c r="AU3631" s="41"/>
      <c r="AV3631" s="42"/>
      <c r="AZ3631" s="43"/>
      <c r="BA3631" s="43"/>
      <c r="BB3631" s="43"/>
      <c r="BC3631" s="43"/>
      <c r="BD3631" s="43"/>
    </row>
    <row r="3632" spans="2:56" s="15" customFormat="1" ht="15.75">
      <c r="B3632" s="45"/>
      <c r="C3632" s="45"/>
      <c r="D3632" s="46"/>
      <c r="E3632" s="46"/>
      <c r="K3632" s="47"/>
      <c r="AH3632" s="42"/>
      <c r="AI3632" s="42"/>
      <c r="AJ3632" s="42"/>
      <c r="AK3632" s="42"/>
      <c r="AL3632" s="42"/>
      <c r="AM3632" s="42"/>
      <c r="AN3632" s="42"/>
      <c r="AO3632" s="42"/>
      <c r="AP3632" s="42"/>
      <c r="AQ3632" s="42"/>
      <c r="AR3632" s="42"/>
      <c r="AS3632" s="42"/>
      <c r="AT3632" s="42"/>
      <c r="AU3632" s="41"/>
      <c r="AV3632" s="42"/>
      <c r="AZ3632" s="43"/>
      <c r="BA3632" s="43"/>
      <c r="BB3632" s="43"/>
      <c r="BC3632" s="43"/>
      <c r="BD3632" s="43"/>
    </row>
    <row r="3633" spans="2:56" s="15" customFormat="1" ht="15.75">
      <c r="B3633" s="45"/>
      <c r="C3633" s="45"/>
      <c r="D3633" s="46"/>
      <c r="E3633" s="46"/>
      <c r="K3633" s="47"/>
      <c r="AH3633" s="42"/>
      <c r="AI3633" s="42"/>
      <c r="AJ3633" s="42"/>
      <c r="AK3633" s="42"/>
      <c r="AL3633" s="42"/>
      <c r="AM3633" s="42"/>
      <c r="AN3633" s="42"/>
      <c r="AO3633" s="42"/>
      <c r="AP3633" s="42"/>
      <c r="AQ3633" s="42"/>
      <c r="AR3633" s="42"/>
      <c r="AS3633" s="42"/>
      <c r="AT3633" s="42"/>
      <c r="AU3633" s="41"/>
      <c r="AV3633" s="42"/>
      <c r="AZ3633" s="43"/>
      <c r="BA3633" s="43"/>
      <c r="BB3633" s="43"/>
      <c r="BC3633" s="43"/>
      <c r="BD3633" s="43"/>
    </row>
    <row r="3634" spans="2:56" s="15" customFormat="1" ht="15.75">
      <c r="B3634" s="45"/>
      <c r="C3634" s="45"/>
      <c r="D3634" s="46"/>
      <c r="E3634" s="46"/>
      <c r="K3634" s="47"/>
      <c r="AH3634" s="42"/>
      <c r="AI3634" s="42"/>
      <c r="AJ3634" s="42"/>
      <c r="AK3634" s="42"/>
      <c r="AL3634" s="42"/>
      <c r="AM3634" s="42"/>
      <c r="AN3634" s="42"/>
      <c r="AO3634" s="42"/>
      <c r="AP3634" s="42"/>
      <c r="AQ3634" s="42"/>
      <c r="AR3634" s="42"/>
      <c r="AS3634" s="42"/>
      <c r="AT3634" s="42"/>
      <c r="AU3634" s="41"/>
      <c r="AV3634" s="42"/>
      <c r="AZ3634" s="43"/>
      <c r="BA3634" s="43"/>
      <c r="BB3634" s="43"/>
      <c r="BC3634" s="43"/>
      <c r="BD3634" s="43"/>
    </row>
    <row r="3635" spans="2:56" s="15" customFormat="1" ht="15.75">
      <c r="B3635" s="45"/>
      <c r="C3635" s="45"/>
      <c r="D3635" s="46"/>
      <c r="E3635" s="46"/>
      <c r="K3635" s="47"/>
      <c r="AH3635" s="42"/>
      <c r="AI3635" s="42"/>
      <c r="AJ3635" s="42"/>
      <c r="AK3635" s="42"/>
      <c r="AL3635" s="42"/>
      <c r="AM3635" s="42"/>
      <c r="AN3635" s="42"/>
      <c r="AO3635" s="42"/>
      <c r="AP3635" s="42"/>
      <c r="AQ3635" s="42"/>
      <c r="AR3635" s="42"/>
      <c r="AS3635" s="42"/>
      <c r="AT3635" s="42"/>
      <c r="AU3635" s="41"/>
      <c r="AV3635" s="42"/>
      <c r="AZ3635" s="43"/>
      <c r="BA3635" s="43"/>
      <c r="BB3635" s="43"/>
      <c r="BC3635" s="43"/>
      <c r="BD3635" s="43"/>
    </row>
    <row r="3636" spans="2:56" s="15" customFormat="1" ht="15.75">
      <c r="B3636" s="45"/>
      <c r="C3636" s="45"/>
      <c r="D3636" s="46"/>
      <c r="E3636" s="46"/>
      <c r="K3636" s="47"/>
      <c r="AH3636" s="42"/>
      <c r="AI3636" s="42"/>
      <c r="AJ3636" s="42"/>
      <c r="AK3636" s="42"/>
      <c r="AL3636" s="42"/>
      <c r="AM3636" s="42"/>
      <c r="AN3636" s="42"/>
      <c r="AO3636" s="42"/>
      <c r="AP3636" s="42"/>
      <c r="AQ3636" s="42"/>
      <c r="AR3636" s="42"/>
      <c r="AS3636" s="42"/>
      <c r="AT3636" s="42"/>
      <c r="AU3636" s="41"/>
      <c r="AV3636" s="42"/>
      <c r="AZ3636" s="43"/>
      <c r="BA3636" s="43"/>
      <c r="BB3636" s="43"/>
      <c r="BC3636" s="43"/>
      <c r="BD3636" s="43"/>
    </row>
    <row r="3637" spans="2:56" s="15" customFormat="1" ht="15.75">
      <c r="B3637" s="45"/>
      <c r="C3637" s="45"/>
      <c r="D3637" s="46"/>
      <c r="E3637" s="46"/>
      <c r="K3637" s="47"/>
      <c r="AH3637" s="42"/>
      <c r="AI3637" s="42"/>
      <c r="AJ3637" s="42"/>
      <c r="AK3637" s="42"/>
      <c r="AL3637" s="42"/>
      <c r="AM3637" s="42"/>
      <c r="AN3637" s="42"/>
      <c r="AO3637" s="42"/>
      <c r="AP3637" s="42"/>
      <c r="AQ3637" s="42"/>
      <c r="AR3637" s="42"/>
      <c r="AS3637" s="42"/>
      <c r="AT3637" s="42"/>
      <c r="AU3637" s="41"/>
      <c r="AV3637" s="42"/>
      <c r="AZ3637" s="43"/>
      <c r="BA3637" s="43"/>
      <c r="BB3637" s="43"/>
      <c r="BC3637" s="43"/>
      <c r="BD3637" s="43"/>
    </row>
    <row r="3638" spans="2:56" s="15" customFormat="1" ht="15.75">
      <c r="B3638" s="45"/>
      <c r="C3638" s="45"/>
      <c r="D3638" s="46"/>
      <c r="E3638" s="46"/>
      <c r="K3638" s="47"/>
      <c r="AH3638" s="42"/>
      <c r="AI3638" s="42"/>
      <c r="AJ3638" s="42"/>
      <c r="AK3638" s="42"/>
      <c r="AL3638" s="42"/>
      <c r="AM3638" s="42"/>
      <c r="AN3638" s="42"/>
      <c r="AO3638" s="42"/>
      <c r="AP3638" s="42"/>
      <c r="AQ3638" s="42"/>
      <c r="AR3638" s="42"/>
      <c r="AS3638" s="42"/>
      <c r="AT3638" s="42"/>
      <c r="AU3638" s="41"/>
      <c r="AV3638" s="42"/>
      <c r="AZ3638" s="43"/>
      <c r="BA3638" s="43"/>
      <c r="BB3638" s="43"/>
      <c r="BC3638" s="43"/>
      <c r="BD3638" s="43"/>
    </row>
    <row r="3639" spans="2:56" s="15" customFormat="1" ht="15.75">
      <c r="B3639" s="45"/>
      <c r="C3639" s="45"/>
      <c r="D3639" s="46"/>
      <c r="E3639" s="46"/>
      <c r="K3639" s="47"/>
      <c r="AH3639" s="42"/>
      <c r="AI3639" s="42"/>
      <c r="AJ3639" s="42"/>
      <c r="AK3639" s="42"/>
      <c r="AL3639" s="42"/>
      <c r="AM3639" s="42"/>
      <c r="AN3639" s="42"/>
      <c r="AO3639" s="42"/>
      <c r="AP3639" s="42"/>
      <c r="AQ3639" s="42"/>
      <c r="AR3639" s="42"/>
      <c r="AS3639" s="42"/>
      <c r="AT3639" s="42"/>
      <c r="AU3639" s="41"/>
      <c r="AV3639" s="42"/>
      <c r="AZ3639" s="43"/>
      <c r="BA3639" s="43"/>
      <c r="BB3639" s="43"/>
      <c r="BC3639" s="43"/>
      <c r="BD3639" s="43"/>
    </row>
    <row r="3640" spans="2:56" s="15" customFormat="1" ht="15.75">
      <c r="B3640" s="45"/>
      <c r="C3640" s="45"/>
      <c r="D3640" s="46"/>
      <c r="E3640" s="46"/>
      <c r="K3640" s="47"/>
      <c r="AH3640" s="42"/>
      <c r="AI3640" s="42"/>
      <c r="AJ3640" s="42"/>
      <c r="AK3640" s="42"/>
      <c r="AL3640" s="42"/>
      <c r="AM3640" s="42"/>
      <c r="AN3640" s="42"/>
      <c r="AO3640" s="42"/>
      <c r="AP3640" s="42"/>
      <c r="AQ3640" s="42"/>
      <c r="AR3640" s="42"/>
      <c r="AS3640" s="42"/>
      <c r="AT3640" s="42"/>
      <c r="AU3640" s="41"/>
      <c r="AV3640" s="42"/>
      <c r="AZ3640" s="43"/>
      <c r="BA3640" s="43"/>
      <c r="BB3640" s="43"/>
      <c r="BC3640" s="43"/>
      <c r="BD3640" s="43"/>
    </row>
    <row r="3641" spans="2:56" s="15" customFormat="1" ht="15.75">
      <c r="B3641" s="45"/>
      <c r="C3641" s="45"/>
      <c r="D3641" s="46"/>
      <c r="E3641" s="46"/>
      <c r="K3641" s="47"/>
      <c r="AH3641" s="42"/>
      <c r="AI3641" s="42"/>
      <c r="AJ3641" s="42"/>
      <c r="AK3641" s="42"/>
      <c r="AL3641" s="42"/>
      <c r="AM3641" s="42"/>
      <c r="AN3641" s="42"/>
      <c r="AO3641" s="42"/>
      <c r="AP3641" s="42"/>
      <c r="AQ3641" s="42"/>
      <c r="AR3641" s="42"/>
      <c r="AS3641" s="42"/>
      <c r="AT3641" s="42"/>
      <c r="AU3641" s="41"/>
      <c r="AV3641" s="42"/>
      <c r="AZ3641" s="43"/>
      <c r="BA3641" s="43"/>
      <c r="BB3641" s="43"/>
      <c r="BC3641" s="43"/>
      <c r="BD3641" s="43"/>
    </row>
    <row r="3642" spans="2:56" s="15" customFormat="1" ht="15.75">
      <c r="B3642" s="45"/>
      <c r="C3642" s="45"/>
      <c r="D3642" s="46"/>
      <c r="E3642" s="46"/>
      <c r="K3642" s="47"/>
      <c r="AH3642" s="42"/>
      <c r="AI3642" s="42"/>
      <c r="AJ3642" s="42"/>
      <c r="AK3642" s="42"/>
      <c r="AL3642" s="42"/>
      <c r="AM3642" s="42"/>
      <c r="AN3642" s="42"/>
      <c r="AO3642" s="42"/>
      <c r="AP3642" s="42"/>
      <c r="AQ3642" s="42"/>
      <c r="AR3642" s="42"/>
      <c r="AS3642" s="42"/>
      <c r="AT3642" s="42"/>
      <c r="AU3642" s="41"/>
      <c r="AV3642" s="42"/>
      <c r="AZ3642" s="43"/>
      <c r="BA3642" s="43"/>
      <c r="BB3642" s="43"/>
      <c r="BC3642" s="43"/>
      <c r="BD3642" s="43"/>
    </row>
    <row r="3643" spans="2:56" s="15" customFormat="1" ht="15.75">
      <c r="B3643" s="45"/>
      <c r="C3643" s="45"/>
      <c r="D3643" s="46"/>
      <c r="E3643" s="46"/>
      <c r="K3643" s="47"/>
      <c r="AH3643" s="42"/>
      <c r="AI3643" s="42"/>
      <c r="AJ3643" s="42"/>
      <c r="AK3643" s="42"/>
      <c r="AL3643" s="42"/>
      <c r="AM3643" s="42"/>
      <c r="AN3643" s="42"/>
      <c r="AO3643" s="42"/>
      <c r="AP3643" s="42"/>
      <c r="AQ3643" s="42"/>
      <c r="AR3643" s="42"/>
      <c r="AS3643" s="42"/>
      <c r="AT3643" s="42"/>
      <c r="AU3643" s="41"/>
      <c r="AV3643" s="42"/>
      <c r="AZ3643" s="43"/>
      <c r="BA3643" s="43"/>
      <c r="BB3643" s="43"/>
      <c r="BC3643" s="43"/>
      <c r="BD3643" s="43"/>
    </row>
    <row r="3644" spans="2:56" s="15" customFormat="1" ht="15.75">
      <c r="B3644" s="45"/>
      <c r="C3644" s="45"/>
      <c r="D3644" s="46"/>
      <c r="E3644" s="46"/>
      <c r="K3644" s="47"/>
      <c r="AH3644" s="42"/>
      <c r="AI3644" s="42"/>
      <c r="AJ3644" s="42"/>
      <c r="AK3644" s="42"/>
      <c r="AL3644" s="42"/>
      <c r="AM3644" s="42"/>
      <c r="AN3644" s="42"/>
      <c r="AO3644" s="42"/>
      <c r="AP3644" s="42"/>
      <c r="AQ3644" s="42"/>
      <c r="AR3644" s="42"/>
      <c r="AS3644" s="42"/>
      <c r="AT3644" s="42"/>
      <c r="AU3644" s="41"/>
      <c r="AV3644" s="42"/>
      <c r="AZ3644" s="43"/>
      <c r="BA3644" s="43"/>
      <c r="BB3644" s="43"/>
      <c r="BC3644" s="43"/>
      <c r="BD3644" s="43"/>
    </row>
    <row r="3645" spans="2:56" s="15" customFormat="1" ht="15.75">
      <c r="B3645" s="45"/>
      <c r="C3645" s="45"/>
      <c r="D3645" s="46"/>
      <c r="E3645" s="46"/>
      <c r="K3645" s="47"/>
      <c r="AH3645" s="42"/>
      <c r="AI3645" s="42"/>
      <c r="AJ3645" s="42"/>
      <c r="AK3645" s="42"/>
      <c r="AL3645" s="42"/>
      <c r="AM3645" s="42"/>
      <c r="AN3645" s="42"/>
      <c r="AO3645" s="42"/>
      <c r="AP3645" s="42"/>
      <c r="AQ3645" s="42"/>
      <c r="AR3645" s="42"/>
      <c r="AS3645" s="42"/>
      <c r="AT3645" s="42"/>
      <c r="AU3645" s="41"/>
      <c r="AV3645" s="42"/>
      <c r="AZ3645" s="43"/>
      <c r="BA3645" s="43"/>
      <c r="BB3645" s="43"/>
      <c r="BC3645" s="43"/>
      <c r="BD3645" s="43"/>
    </row>
    <row r="3646" spans="2:56" s="15" customFormat="1" ht="15.75">
      <c r="B3646" s="45"/>
      <c r="C3646" s="45"/>
      <c r="D3646" s="46"/>
      <c r="E3646" s="46"/>
      <c r="K3646" s="47"/>
      <c r="AH3646" s="42"/>
      <c r="AI3646" s="42"/>
      <c r="AJ3646" s="42"/>
      <c r="AK3646" s="42"/>
      <c r="AL3646" s="42"/>
      <c r="AM3646" s="42"/>
      <c r="AN3646" s="42"/>
      <c r="AO3646" s="42"/>
      <c r="AP3646" s="42"/>
      <c r="AQ3646" s="42"/>
      <c r="AR3646" s="42"/>
      <c r="AS3646" s="42"/>
      <c r="AT3646" s="42"/>
      <c r="AU3646" s="41"/>
      <c r="AV3646" s="42"/>
      <c r="AZ3646" s="43"/>
      <c r="BA3646" s="43"/>
      <c r="BB3646" s="43"/>
      <c r="BC3646" s="43"/>
      <c r="BD3646" s="43"/>
    </row>
    <row r="3647" spans="2:56" s="15" customFormat="1" ht="15.75">
      <c r="B3647" s="45"/>
      <c r="C3647" s="45"/>
      <c r="D3647" s="46"/>
      <c r="E3647" s="46"/>
      <c r="K3647" s="47"/>
      <c r="AH3647" s="42"/>
      <c r="AI3647" s="42"/>
      <c r="AJ3647" s="42"/>
      <c r="AK3647" s="42"/>
      <c r="AL3647" s="42"/>
      <c r="AM3647" s="42"/>
      <c r="AN3647" s="42"/>
      <c r="AO3647" s="42"/>
      <c r="AP3647" s="42"/>
      <c r="AQ3647" s="42"/>
      <c r="AR3647" s="42"/>
      <c r="AS3647" s="42"/>
      <c r="AT3647" s="42"/>
      <c r="AU3647" s="41"/>
      <c r="AV3647" s="42"/>
      <c r="AZ3647" s="43"/>
      <c r="BA3647" s="43"/>
      <c r="BB3647" s="43"/>
      <c r="BC3647" s="43"/>
      <c r="BD3647" s="43"/>
    </row>
    <row r="3648" spans="2:56" s="15" customFormat="1" ht="15.75">
      <c r="B3648" s="45"/>
      <c r="C3648" s="45"/>
      <c r="D3648" s="46"/>
      <c r="E3648" s="46"/>
      <c r="K3648" s="47"/>
      <c r="AH3648" s="42"/>
      <c r="AI3648" s="42"/>
      <c r="AJ3648" s="42"/>
      <c r="AK3648" s="42"/>
      <c r="AL3648" s="42"/>
      <c r="AM3648" s="42"/>
      <c r="AN3648" s="42"/>
      <c r="AO3648" s="42"/>
      <c r="AP3648" s="42"/>
      <c r="AQ3648" s="42"/>
      <c r="AR3648" s="42"/>
      <c r="AS3648" s="42"/>
      <c r="AT3648" s="42"/>
      <c r="AU3648" s="41"/>
      <c r="AV3648" s="42"/>
      <c r="AZ3648" s="43"/>
      <c r="BA3648" s="43"/>
      <c r="BB3648" s="43"/>
      <c r="BC3648" s="43"/>
      <c r="BD3648" s="43"/>
    </row>
    <row r="3649" spans="2:56" s="15" customFormat="1" ht="15.75">
      <c r="B3649" s="45"/>
      <c r="C3649" s="45"/>
      <c r="D3649" s="46"/>
      <c r="E3649" s="46"/>
      <c r="K3649" s="47"/>
      <c r="AH3649" s="42"/>
      <c r="AI3649" s="42"/>
      <c r="AJ3649" s="42"/>
      <c r="AK3649" s="42"/>
      <c r="AL3649" s="42"/>
      <c r="AM3649" s="42"/>
      <c r="AN3649" s="42"/>
      <c r="AO3649" s="42"/>
      <c r="AP3649" s="42"/>
      <c r="AQ3649" s="42"/>
      <c r="AR3649" s="42"/>
      <c r="AS3649" s="42"/>
      <c r="AT3649" s="42"/>
      <c r="AU3649" s="41"/>
      <c r="AV3649" s="42"/>
      <c r="AZ3649" s="43"/>
      <c r="BA3649" s="43"/>
      <c r="BB3649" s="43"/>
      <c r="BC3649" s="43"/>
      <c r="BD3649" s="43"/>
    </row>
    <row r="3650" spans="2:56" s="15" customFormat="1" ht="15.75">
      <c r="B3650" s="45"/>
      <c r="C3650" s="45"/>
      <c r="D3650" s="46"/>
      <c r="E3650" s="46"/>
      <c r="K3650" s="47"/>
      <c r="AH3650" s="42"/>
      <c r="AI3650" s="42"/>
      <c r="AJ3650" s="42"/>
      <c r="AK3650" s="42"/>
      <c r="AL3650" s="42"/>
      <c r="AM3650" s="42"/>
      <c r="AN3650" s="42"/>
      <c r="AO3650" s="42"/>
      <c r="AP3650" s="42"/>
      <c r="AQ3650" s="42"/>
      <c r="AR3650" s="42"/>
      <c r="AS3650" s="42"/>
      <c r="AT3650" s="42"/>
      <c r="AU3650" s="41"/>
      <c r="AV3650" s="42"/>
      <c r="AZ3650" s="43"/>
      <c r="BA3650" s="43"/>
      <c r="BB3650" s="43"/>
      <c r="BC3650" s="43"/>
      <c r="BD3650" s="43"/>
    </row>
    <row r="3651" spans="2:56" s="15" customFormat="1" ht="15.75">
      <c r="B3651" s="45"/>
      <c r="C3651" s="45"/>
      <c r="D3651" s="46"/>
      <c r="E3651" s="46"/>
      <c r="K3651" s="47"/>
      <c r="AH3651" s="42"/>
      <c r="AI3651" s="42"/>
      <c r="AJ3651" s="42"/>
      <c r="AK3651" s="42"/>
      <c r="AL3651" s="42"/>
      <c r="AM3651" s="42"/>
      <c r="AN3651" s="42"/>
      <c r="AO3651" s="42"/>
      <c r="AP3651" s="42"/>
      <c r="AQ3651" s="42"/>
      <c r="AR3651" s="42"/>
      <c r="AS3651" s="42"/>
      <c r="AT3651" s="42"/>
      <c r="AU3651" s="41"/>
      <c r="AV3651" s="42"/>
      <c r="AZ3651" s="43"/>
      <c r="BA3651" s="43"/>
      <c r="BB3651" s="43"/>
      <c r="BC3651" s="43"/>
      <c r="BD3651" s="43"/>
    </row>
    <row r="3652" spans="2:56" s="15" customFormat="1" ht="15.75">
      <c r="B3652" s="45"/>
      <c r="C3652" s="45"/>
      <c r="D3652" s="46"/>
      <c r="E3652" s="46"/>
      <c r="K3652" s="47"/>
      <c r="AH3652" s="42"/>
      <c r="AI3652" s="42"/>
      <c r="AJ3652" s="42"/>
      <c r="AK3652" s="42"/>
      <c r="AL3652" s="42"/>
      <c r="AM3652" s="42"/>
      <c r="AN3652" s="42"/>
      <c r="AO3652" s="42"/>
      <c r="AP3652" s="42"/>
      <c r="AQ3652" s="42"/>
      <c r="AR3652" s="42"/>
      <c r="AS3652" s="42"/>
      <c r="AT3652" s="42"/>
      <c r="AU3652" s="41"/>
      <c r="AV3652" s="42"/>
      <c r="AZ3652" s="43"/>
      <c r="BA3652" s="43"/>
      <c r="BB3652" s="43"/>
      <c r="BC3652" s="43"/>
      <c r="BD3652" s="43"/>
    </row>
    <row r="3653" spans="2:56" s="15" customFormat="1" ht="15.75">
      <c r="B3653" s="45"/>
      <c r="C3653" s="45"/>
      <c r="D3653" s="46"/>
      <c r="E3653" s="46"/>
      <c r="K3653" s="47"/>
      <c r="AH3653" s="42"/>
      <c r="AI3653" s="42"/>
      <c r="AJ3653" s="42"/>
      <c r="AK3653" s="42"/>
      <c r="AL3653" s="42"/>
      <c r="AM3653" s="42"/>
      <c r="AN3653" s="42"/>
      <c r="AO3653" s="42"/>
      <c r="AP3653" s="42"/>
      <c r="AQ3653" s="42"/>
      <c r="AR3653" s="42"/>
      <c r="AS3653" s="42"/>
      <c r="AT3653" s="42"/>
      <c r="AU3653" s="41"/>
      <c r="AV3653" s="42"/>
      <c r="AZ3653" s="43"/>
      <c r="BA3653" s="43"/>
      <c r="BB3653" s="43"/>
      <c r="BC3653" s="43"/>
      <c r="BD3653" s="43"/>
    </row>
    <row r="3654" spans="2:56" s="15" customFormat="1" ht="15.75">
      <c r="B3654" s="45"/>
      <c r="C3654" s="45"/>
      <c r="D3654" s="46"/>
      <c r="E3654" s="46"/>
      <c r="K3654" s="47"/>
      <c r="AH3654" s="42"/>
      <c r="AI3654" s="42"/>
      <c r="AJ3654" s="42"/>
      <c r="AK3654" s="42"/>
      <c r="AL3654" s="42"/>
      <c r="AM3654" s="42"/>
      <c r="AN3654" s="42"/>
      <c r="AO3654" s="42"/>
      <c r="AP3654" s="42"/>
      <c r="AQ3654" s="42"/>
      <c r="AR3654" s="42"/>
      <c r="AS3654" s="42"/>
      <c r="AT3654" s="42"/>
      <c r="AU3654" s="41"/>
      <c r="AV3654" s="42"/>
      <c r="AZ3654" s="43"/>
      <c r="BA3654" s="43"/>
      <c r="BB3654" s="43"/>
      <c r="BC3654" s="43"/>
      <c r="BD3654" s="43"/>
    </row>
    <row r="3655" spans="2:56" s="15" customFormat="1" ht="15.75">
      <c r="B3655" s="45"/>
      <c r="C3655" s="45"/>
      <c r="D3655" s="46"/>
      <c r="E3655" s="46"/>
      <c r="K3655" s="47"/>
      <c r="AH3655" s="42"/>
      <c r="AI3655" s="42"/>
      <c r="AJ3655" s="42"/>
      <c r="AK3655" s="42"/>
      <c r="AL3655" s="42"/>
      <c r="AM3655" s="42"/>
      <c r="AN3655" s="42"/>
      <c r="AO3655" s="42"/>
      <c r="AP3655" s="42"/>
      <c r="AQ3655" s="42"/>
      <c r="AR3655" s="42"/>
      <c r="AS3655" s="42"/>
      <c r="AT3655" s="42"/>
      <c r="AU3655" s="41"/>
      <c r="AV3655" s="42"/>
      <c r="AZ3655" s="43"/>
      <c r="BA3655" s="43"/>
      <c r="BB3655" s="43"/>
      <c r="BC3655" s="43"/>
      <c r="BD3655" s="43"/>
    </row>
    <row r="3656" spans="2:56" s="15" customFormat="1" ht="15.75">
      <c r="B3656" s="45"/>
      <c r="C3656" s="45"/>
      <c r="D3656" s="46"/>
      <c r="E3656" s="46"/>
      <c r="K3656" s="47"/>
      <c r="AH3656" s="42"/>
      <c r="AI3656" s="42"/>
      <c r="AJ3656" s="42"/>
      <c r="AK3656" s="42"/>
      <c r="AL3656" s="42"/>
      <c r="AM3656" s="42"/>
      <c r="AN3656" s="42"/>
      <c r="AO3656" s="42"/>
      <c r="AP3656" s="42"/>
      <c r="AQ3656" s="42"/>
      <c r="AR3656" s="42"/>
      <c r="AS3656" s="42"/>
      <c r="AT3656" s="42"/>
      <c r="AU3656" s="41"/>
      <c r="AV3656" s="42"/>
      <c r="AZ3656" s="43"/>
      <c r="BA3656" s="43"/>
      <c r="BB3656" s="43"/>
      <c r="BC3656" s="43"/>
      <c r="BD3656" s="43"/>
    </row>
    <row r="3657" spans="2:56" s="15" customFormat="1" ht="15.75">
      <c r="B3657" s="45"/>
      <c r="C3657" s="45"/>
      <c r="D3657" s="46"/>
      <c r="E3657" s="46"/>
      <c r="K3657" s="47"/>
      <c r="AH3657" s="42"/>
      <c r="AI3657" s="42"/>
      <c r="AJ3657" s="42"/>
      <c r="AK3657" s="42"/>
      <c r="AL3657" s="42"/>
      <c r="AM3657" s="42"/>
      <c r="AN3657" s="42"/>
      <c r="AO3657" s="42"/>
      <c r="AP3657" s="42"/>
      <c r="AQ3657" s="42"/>
      <c r="AR3657" s="42"/>
      <c r="AS3657" s="42"/>
      <c r="AT3657" s="42"/>
      <c r="AU3657" s="41"/>
      <c r="AV3657" s="42"/>
      <c r="AZ3657" s="43"/>
      <c r="BA3657" s="43"/>
      <c r="BB3657" s="43"/>
      <c r="BC3657" s="43"/>
      <c r="BD3657" s="43"/>
    </row>
    <row r="3658" spans="2:56" s="15" customFormat="1" ht="15.75">
      <c r="B3658" s="45"/>
      <c r="C3658" s="45"/>
      <c r="D3658" s="46"/>
      <c r="E3658" s="46"/>
      <c r="K3658" s="47"/>
      <c r="AH3658" s="42"/>
      <c r="AI3658" s="42"/>
      <c r="AJ3658" s="42"/>
      <c r="AK3658" s="42"/>
      <c r="AL3658" s="42"/>
      <c r="AM3658" s="42"/>
      <c r="AN3658" s="42"/>
      <c r="AO3658" s="42"/>
      <c r="AP3658" s="42"/>
      <c r="AQ3658" s="42"/>
      <c r="AR3658" s="42"/>
      <c r="AS3658" s="42"/>
      <c r="AT3658" s="42"/>
      <c r="AU3658" s="41"/>
      <c r="AV3658" s="42"/>
      <c r="AZ3658" s="43"/>
      <c r="BA3658" s="43"/>
      <c r="BB3658" s="43"/>
      <c r="BC3658" s="43"/>
      <c r="BD3658" s="43"/>
    </row>
    <row r="3659" spans="2:56" s="15" customFormat="1" ht="15.75">
      <c r="B3659" s="45"/>
      <c r="C3659" s="45"/>
      <c r="D3659" s="46"/>
      <c r="E3659" s="46"/>
      <c r="K3659" s="47"/>
      <c r="AH3659" s="42"/>
      <c r="AI3659" s="42"/>
      <c r="AJ3659" s="42"/>
      <c r="AK3659" s="42"/>
      <c r="AL3659" s="42"/>
      <c r="AM3659" s="42"/>
      <c r="AN3659" s="42"/>
      <c r="AO3659" s="42"/>
      <c r="AP3659" s="42"/>
      <c r="AQ3659" s="42"/>
      <c r="AR3659" s="42"/>
      <c r="AS3659" s="42"/>
      <c r="AT3659" s="42"/>
      <c r="AU3659" s="41"/>
      <c r="AV3659" s="42"/>
      <c r="AZ3659" s="43"/>
      <c r="BA3659" s="43"/>
      <c r="BB3659" s="43"/>
      <c r="BC3659" s="43"/>
      <c r="BD3659" s="43"/>
    </row>
    <row r="3660" spans="2:56" s="15" customFormat="1" ht="15.75">
      <c r="B3660" s="45"/>
      <c r="C3660" s="45"/>
      <c r="D3660" s="46"/>
      <c r="E3660" s="46"/>
      <c r="K3660" s="47"/>
      <c r="AH3660" s="42"/>
      <c r="AI3660" s="42"/>
      <c r="AJ3660" s="42"/>
      <c r="AK3660" s="42"/>
      <c r="AL3660" s="42"/>
      <c r="AM3660" s="42"/>
      <c r="AN3660" s="42"/>
      <c r="AO3660" s="42"/>
      <c r="AP3660" s="42"/>
      <c r="AQ3660" s="42"/>
      <c r="AR3660" s="42"/>
      <c r="AS3660" s="42"/>
      <c r="AT3660" s="42"/>
      <c r="AU3660" s="41"/>
      <c r="AV3660" s="42"/>
      <c r="AZ3660" s="43"/>
      <c r="BA3660" s="43"/>
      <c r="BB3660" s="43"/>
      <c r="BC3660" s="43"/>
      <c r="BD3660" s="43"/>
    </row>
    <row r="3661" spans="2:56" s="15" customFormat="1" ht="15.75">
      <c r="B3661" s="45"/>
      <c r="C3661" s="45"/>
      <c r="D3661" s="46"/>
      <c r="E3661" s="46"/>
      <c r="K3661" s="47"/>
      <c r="AH3661" s="42"/>
      <c r="AI3661" s="42"/>
      <c r="AJ3661" s="42"/>
      <c r="AK3661" s="42"/>
      <c r="AL3661" s="42"/>
      <c r="AM3661" s="42"/>
      <c r="AN3661" s="42"/>
      <c r="AO3661" s="42"/>
      <c r="AP3661" s="42"/>
      <c r="AQ3661" s="42"/>
      <c r="AR3661" s="42"/>
      <c r="AS3661" s="42"/>
      <c r="AT3661" s="42"/>
      <c r="AU3661" s="41"/>
      <c r="AV3661" s="42"/>
      <c r="AZ3661" s="43"/>
      <c r="BA3661" s="43"/>
      <c r="BB3661" s="43"/>
      <c r="BC3661" s="43"/>
      <c r="BD3661" s="43"/>
    </row>
    <row r="3662" spans="2:56" s="15" customFormat="1" ht="15.75">
      <c r="B3662" s="45"/>
      <c r="C3662" s="45"/>
      <c r="D3662" s="46"/>
      <c r="E3662" s="46"/>
      <c r="K3662" s="47"/>
      <c r="AH3662" s="42"/>
      <c r="AI3662" s="42"/>
      <c r="AJ3662" s="42"/>
      <c r="AK3662" s="42"/>
      <c r="AL3662" s="42"/>
      <c r="AM3662" s="42"/>
      <c r="AN3662" s="42"/>
      <c r="AO3662" s="42"/>
      <c r="AP3662" s="42"/>
      <c r="AQ3662" s="42"/>
      <c r="AR3662" s="42"/>
      <c r="AS3662" s="42"/>
      <c r="AT3662" s="42"/>
      <c r="AU3662" s="41"/>
      <c r="AV3662" s="42"/>
      <c r="AZ3662" s="43"/>
      <c r="BA3662" s="43"/>
      <c r="BB3662" s="43"/>
      <c r="BC3662" s="43"/>
      <c r="BD3662" s="43"/>
    </row>
    <row r="3663" spans="2:56" s="15" customFormat="1" ht="15.75">
      <c r="B3663" s="45"/>
      <c r="C3663" s="45"/>
      <c r="D3663" s="46"/>
      <c r="E3663" s="46"/>
      <c r="K3663" s="47"/>
      <c r="AH3663" s="42"/>
      <c r="AI3663" s="42"/>
      <c r="AJ3663" s="42"/>
      <c r="AK3663" s="42"/>
      <c r="AL3663" s="42"/>
      <c r="AM3663" s="42"/>
      <c r="AN3663" s="42"/>
      <c r="AO3663" s="42"/>
      <c r="AP3663" s="42"/>
      <c r="AQ3663" s="42"/>
      <c r="AR3663" s="42"/>
      <c r="AS3663" s="42"/>
      <c r="AT3663" s="42"/>
      <c r="AU3663" s="41"/>
      <c r="AV3663" s="42"/>
      <c r="AZ3663" s="43"/>
      <c r="BA3663" s="43"/>
      <c r="BB3663" s="43"/>
      <c r="BC3663" s="43"/>
      <c r="BD3663" s="43"/>
    </row>
    <row r="3664" spans="2:56" s="15" customFormat="1" ht="15.75">
      <c r="B3664" s="45"/>
      <c r="C3664" s="45"/>
      <c r="D3664" s="46"/>
      <c r="E3664" s="46"/>
      <c r="K3664" s="47"/>
      <c r="AH3664" s="42"/>
      <c r="AI3664" s="42"/>
      <c r="AJ3664" s="42"/>
      <c r="AK3664" s="42"/>
      <c r="AL3664" s="42"/>
      <c r="AM3664" s="42"/>
      <c r="AN3664" s="42"/>
      <c r="AO3664" s="42"/>
      <c r="AP3664" s="42"/>
      <c r="AQ3664" s="42"/>
      <c r="AR3664" s="42"/>
      <c r="AS3664" s="42"/>
      <c r="AT3664" s="42"/>
      <c r="AU3664" s="41"/>
      <c r="AV3664" s="42"/>
      <c r="AZ3664" s="43"/>
      <c r="BA3664" s="43"/>
      <c r="BB3664" s="43"/>
      <c r="BC3664" s="43"/>
      <c r="BD3664" s="43"/>
    </row>
    <row r="3665" spans="2:56" s="15" customFormat="1" ht="15.75">
      <c r="B3665" s="45"/>
      <c r="C3665" s="45"/>
      <c r="D3665" s="46"/>
      <c r="E3665" s="46"/>
      <c r="K3665" s="47"/>
      <c r="AH3665" s="42"/>
      <c r="AI3665" s="42"/>
      <c r="AJ3665" s="42"/>
      <c r="AK3665" s="42"/>
      <c r="AL3665" s="42"/>
      <c r="AM3665" s="42"/>
      <c r="AN3665" s="42"/>
      <c r="AO3665" s="42"/>
      <c r="AP3665" s="42"/>
      <c r="AQ3665" s="42"/>
      <c r="AR3665" s="42"/>
      <c r="AS3665" s="42"/>
      <c r="AT3665" s="42"/>
      <c r="AU3665" s="41"/>
      <c r="AV3665" s="42"/>
      <c r="AZ3665" s="43"/>
      <c r="BA3665" s="43"/>
      <c r="BB3665" s="43"/>
      <c r="BC3665" s="43"/>
      <c r="BD3665" s="43"/>
    </row>
    <row r="3666" spans="2:56" s="15" customFormat="1" ht="15.75">
      <c r="B3666" s="45"/>
      <c r="C3666" s="45"/>
      <c r="D3666" s="46"/>
      <c r="E3666" s="46"/>
      <c r="K3666" s="47"/>
      <c r="AH3666" s="42"/>
      <c r="AI3666" s="42"/>
      <c r="AJ3666" s="42"/>
      <c r="AK3666" s="42"/>
      <c r="AL3666" s="42"/>
      <c r="AM3666" s="42"/>
      <c r="AN3666" s="42"/>
      <c r="AO3666" s="42"/>
      <c r="AP3666" s="42"/>
      <c r="AQ3666" s="42"/>
      <c r="AR3666" s="42"/>
      <c r="AS3666" s="42"/>
      <c r="AT3666" s="42"/>
      <c r="AU3666" s="41"/>
      <c r="AV3666" s="42"/>
      <c r="AZ3666" s="43"/>
      <c r="BA3666" s="43"/>
      <c r="BB3666" s="43"/>
      <c r="BC3666" s="43"/>
      <c r="BD3666" s="43"/>
    </row>
    <row r="3667" spans="2:56" s="15" customFormat="1" ht="15.75">
      <c r="B3667" s="45"/>
      <c r="C3667" s="45"/>
      <c r="D3667" s="46"/>
      <c r="E3667" s="46"/>
      <c r="K3667" s="47"/>
      <c r="AH3667" s="42"/>
      <c r="AI3667" s="42"/>
      <c r="AJ3667" s="42"/>
      <c r="AK3667" s="42"/>
      <c r="AL3667" s="42"/>
      <c r="AM3667" s="42"/>
      <c r="AN3667" s="42"/>
      <c r="AO3667" s="42"/>
      <c r="AP3667" s="42"/>
      <c r="AQ3667" s="42"/>
      <c r="AR3667" s="42"/>
      <c r="AS3667" s="42"/>
      <c r="AT3667" s="42"/>
      <c r="AU3667" s="41"/>
      <c r="AV3667" s="42"/>
      <c r="AZ3667" s="43"/>
      <c r="BA3667" s="43"/>
      <c r="BB3667" s="43"/>
      <c r="BC3667" s="43"/>
      <c r="BD3667" s="43"/>
    </row>
    <row r="3668" spans="2:56" s="15" customFormat="1" ht="15.75">
      <c r="B3668" s="45"/>
      <c r="C3668" s="45"/>
      <c r="D3668" s="46"/>
      <c r="E3668" s="46"/>
      <c r="K3668" s="47"/>
      <c r="AH3668" s="42"/>
      <c r="AI3668" s="42"/>
      <c r="AJ3668" s="42"/>
      <c r="AK3668" s="42"/>
      <c r="AL3668" s="42"/>
      <c r="AM3668" s="42"/>
      <c r="AN3668" s="42"/>
      <c r="AO3668" s="42"/>
      <c r="AP3668" s="42"/>
      <c r="AQ3668" s="42"/>
      <c r="AR3668" s="42"/>
      <c r="AS3668" s="42"/>
      <c r="AT3668" s="42"/>
      <c r="AU3668" s="41"/>
      <c r="AV3668" s="42"/>
      <c r="AZ3668" s="43"/>
      <c r="BA3668" s="43"/>
      <c r="BB3668" s="43"/>
      <c r="BC3668" s="43"/>
      <c r="BD3668" s="43"/>
    </row>
    <row r="3669" spans="2:56" s="15" customFormat="1" ht="15.75">
      <c r="B3669" s="45"/>
      <c r="C3669" s="45"/>
      <c r="D3669" s="46"/>
      <c r="E3669" s="46"/>
      <c r="K3669" s="47"/>
      <c r="AH3669" s="42"/>
      <c r="AI3669" s="42"/>
      <c r="AJ3669" s="42"/>
      <c r="AK3669" s="42"/>
      <c r="AL3669" s="42"/>
      <c r="AM3669" s="42"/>
      <c r="AN3669" s="42"/>
      <c r="AO3669" s="42"/>
      <c r="AP3669" s="42"/>
      <c r="AQ3669" s="42"/>
      <c r="AR3669" s="42"/>
      <c r="AS3669" s="42"/>
      <c r="AT3669" s="42"/>
      <c r="AU3669" s="41"/>
      <c r="AV3669" s="42"/>
      <c r="AZ3669" s="43"/>
      <c r="BA3669" s="43"/>
      <c r="BB3669" s="43"/>
      <c r="BC3669" s="43"/>
      <c r="BD3669" s="43"/>
    </row>
    <row r="3670" spans="2:56" s="15" customFormat="1" ht="15.75">
      <c r="B3670" s="45"/>
      <c r="C3670" s="45"/>
      <c r="D3670" s="46"/>
      <c r="E3670" s="46"/>
      <c r="K3670" s="47"/>
      <c r="AH3670" s="42"/>
      <c r="AI3670" s="42"/>
      <c r="AJ3670" s="42"/>
      <c r="AK3670" s="42"/>
      <c r="AL3670" s="42"/>
      <c r="AM3670" s="42"/>
      <c r="AN3670" s="42"/>
      <c r="AO3670" s="42"/>
      <c r="AP3670" s="42"/>
      <c r="AQ3670" s="42"/>
      <c r="AR3670" s="42"/>
      <c r="AS3670" s="42"/>
      <c r="AT3670" s="42"/>
      <c r="AU3670" s="41"/>
      <c r="AV3670" s="42"/>
      <c r="AZ3670" s="43"/>
      <c r="BA3670" s="43"/>
      <c r="BB3670" s="43"/>
      <c r="BC3670" s="43"/>
      <c r="BD3670" s="43"/>
    </row>
    <row r="3671" spans="2:56" s="15" customFormat="1" ht="15.75">
      <c r="B3671" s="45"/>
      <c r="C3671" s="45"/>
      <c r="D3671" s="46"/>
      <c r="E3671" s="46"/>
      <c r="K3671" s="47"/>
      <c r="AH3671" s="42"/>
      <c r="AI3671" s="42"/>
      <c r="AJ3671" s="42"/>
      <c r="AK3671" s="42"/>
      <c r="AL3671" s="42"/>
      <c r="AM3671" s="42"/>
      <c r="AN3671" s="42"/>
      <c r="AO3671" s="42"/>
      <c r="AP3671" s="42"/>
      <c r="AQ3671" s="42"/>
      <c r="AR3671" s="42"/>
      <c r="AS3671" s="42"/>
      <c r="AT3671" s="42"/>
      <c r="AU3671" s="41"/>
      <c r="AV3671" s="42"/>
      <c r="AZ3671" s="43"/>
      <c r="BA3671" s="43"/>
      <c r="BB3671" s="43"/>
      <c r="BC3671" s="43"/>
      <c r="BD3671" s="43"/>
    </row>
    <row r="3672" spans="2:56" s="15" customFormat="1" ht="15.75">
      <c r="B3672" s="45"/>
      <c r="C3672" s="45"/>
      <c r="D3672" s="46"/>
      <c r="E3672" s="46"/>
      <c r="K3672" s="47"/>
      <c r="AH3672" s="42"/>
      <c r="AI3672" s="42"/>
      <c r="AJ3672" s="42"/>
      <c r="AK3672" s="42"/>
      <c r="AL3672" s="42"/>
      <c r="AM3672" s="42"/>
      <c r="AN3672" s="42"/>
      <c r="AO3672" s="42"/>
      <c r="AP3672" s="42"/>
      <c r="AQ3672" s="42"/>
      <c r="AR3672" s="42"/>
      <c r="AS3672" s="42"/>
      <c r="AT3672" s="42"/>
      <c r="AU3672" s="41"/>
      <c r="AV3672" s="42"/>
      <c r="AZ3672" s="43"/>
      <c r="BA3672" s="43"/>
      <c r="BB3672" s="43"/>
      <c r="BC3672" s="43"/>
      <c r="BD3672" s="43"/>
    </row>
    <row r="3673" spans="2:56" s="15" customFormat="1" ht="15.75">
      <c r="B3673" s="45"/>
      <c r="C3673" s="45"/>
      <c r="D3673" s="46"/>
      <c r="E3673" s="46"/>
      <c r="K3673" s="47"/>
      <c r="AH3673" s="42"/>
      <c r="AI3673" s="42"/>
      <c r="AJ3673" s="42"/>
      <c r="AK3673" s="42"/>
      <c r="AL3673" s="42"/>
      <c r="AM3673" s="42"/>
      <c r="AN3673" s="42"/>
      <c r="AO3673" s="42"/>
      <c r="AP3673" s="42"/>
      <c r="AQ3673" s="42"/>
      <c r="AR3673" s="42"/>
      <c r="AS3673" s="42"/>
      <c r="AT3673" s="42"/>
      <c r="AU3673" s="41"/>
      <c r="AV3673" s="42"/>
      <c r="AZ3673" s="43"/>
      <c r="BA3673" s="43"/>
      <c r="BB3673" s="43"/>
      <c r="BC3673" s="43"/>
      <c r="BD3673" s="43"/>
    </row>
    <row r="3674" spans="2:56" s="15" customFormat="1" ht="15.75">
      <c r="B3674" s="45"/>
      <c r="C3674" s="45"/>
      <c r="D3674" s="46"/>
      <c r="E3674" s="46"/>
      <c r="K3674" s="47"/>
      <c r="AH3674" s="42"/>
      <c r="AI3674" s="42"/>
      <c r="AJ3674" s="42"/>
      <c r="AK3674" s="42"/>
      <c r="AL3674" s="42"/>
      <c r="AM3674" s="42"/>
      <c r="AN3674" s="42"/>
      <c r="AO3674" s="42"/>
      <c r="AP3674" s="42"/>
      <c r="AQ3674" s="42"/>
      <c r="AR3674" s="42"/>
      <c r="AS3674" s="42"/>
      <c r="AT3674" s="42"/>
      <c r="AU3674" s="41"/>
      <c r="AV3674" s="42"/>
      <c r="AZ3674" s="43"/>
      <c r="BA3674" s="43"/>
      <c r="BB3674" s="43"/>
      <c r="BC3674" s="43"/>
      <c r="BD3674" s="43"/>
    </row>
    <row r="3675" spans="2:56" s="15" customFormat="1" ht="15.75">
      <c r="B3675" s="45"/>
      <c r="C3675" s="45"/>
      <c r="D3675" s="46"/>
      <c r="E3675" s="46"/>
      <c r="K3675" s="47"/>
      <c r="AH3675" s="42"/>
      <c r="AI3675" s="42"/>
      <c r="AJ3675" s="42"/>
      <c r="AK3675" s="42"/>
      <c r="AL3675" s="42"/>
      <c r="AM3675" s="42"/>
      <c r="AN3675" s="42"/>
      <c r="AO3675" s="42"/>
      <c r="AP3675" s="42"/>
      <c r="AQ3675" s="42"/>
      <c r="AR3675" s="42"/>
      <c r="AS3675" s="42"/>
      <c r="AT3675" s="42"/>
      <c r="AU3675" s="41"/>
      <c r="AV3675" s="42"/>
      <c r="AZ3675" s="43"/>
      <c r="BA3675" s="43"/>
      <c r="BB3675" s="43"/>
      <c r="BC3675" s="43"/>
      <c r="BD3675" s="43"/>
    </row>
    <row r="3676" spans="2:56" s="15" customFormat="1" ht="15.75">
      <c r="B3676" s="45"/>
      <c r="C3676" s="45"/>
      <c r="D3676" s="46"/>
      <c r="E3676" s="46"/>
      <c r="K3676" s="47"/>
      <c r="AH3676" s="42"/>
      <c r="AI3676" s="42"/>
      <c r="AJ3676" s="42"/>
      <c r="AK3676" s="42"/>
      <c r="AL3676" s="42"/>
      <c r="AM3676" s="42"/>
      <c r="AN3676" s="42"/>
      <c r="AO3676" s="42"/>
      <c r="AP3676" s="42"/>
      <c r="AQ3676" s="42"/>
      <c r="AR3676" s="42"/>
      <c r="AS3676" s="42"/>
      <c r="AT3676" s="42"/>
      <c r="AU3676" s="41"/>
      <c r="AV3676" s="42"/>
      <c r="AZ3676" s="43"/>
      <c r="BA3676" s="43"/>
      <c r="BB3676" s="43"/>
      <c r="BC3676" s="43"/>
      <c r="BD3676" s="43"/>
    </row>
    <row r="3677" spans="2:56" s="15" customFormat="1" ht="15.75">
      <c r="B3677" s="45"/>
      <c r="C3677" s="45"/>
      <c r="D3677" s="46"/>
      <c r="E3677" s="46"/>
      <c r="K3677" s="47"/>
      <c r="AH3677" s="42"/>
      <c r="AI3677" s="42"/>
      <c r="AJ3677" s="42"/>
      <c r="AK3677" s="42"/>
      <c r="AL3677" s="42"/>
      <c r="AM3677" s="42"/>
      <c r="AN3677" s="42"/>
      <c r="AO3677" s="42"/>
      <c r="AP3677" s="42"/>
      <c r="AQ3677" s="42"/>
      <c r="AR3677" s="42"/>
      <c r="AS3677" s="42"/>
      <c r="AT3677" s="42"/>
      <c r="AU3677" s="41"/>
      <c r="AV3677" s="42"/>
      <c r="AZ3677" s="43"/>
      <c r="BA3677" s="43"/>
      <c r="BB3677" s="43"/>
      <c r="BC3677" s="43"/>
      <c r="BD3677" s="43"/>
    </row>
    <row r="3678" spans="2:56" s="15" customFormat="1" ht="15.75">
      <c r="B3678" s="45"/>
      <c r="C3678" s="45"/>
      <c r="D3678" s="46"/>
      <c r="E3678" s="46"/>
      <c r="K3678" s="47"/>
      <c r="AH3678" s="42"/>
      <c r="AI3678" s="42"/>
      <c r="AJ3678" s="42"/>
      <c r="AK3678" s="42"/>
      <c r="AL3678" s="42"/>
      <c r="AM3678" s="42"/>
      <c r="AN3678" s="42"/>
      <c r="AO3678" s="42"/>
      <c r="AP3678" s="42"/>
      <c r="AQ3678" s="42"/>
      <c r="AR3678" s="42"/>
      <c r="AS3678" s="42"/>
      <c r="AT3678" s="42"/>
      <c r="AU3678" s="41"/>
      <c r="AV3678" s="42"/>
      <c r="AZ3678" s="43"/>
      <c r="BA3678" s="43"/>
      <c r="BB3678" s="43"/>
      <c r="BC3678" s="43"/>
      <c r="BD3678" s="43"/>
    </row>
    <row r="3679" spans="2:56" s="15" customFormat="1" ht="15.75">
      <c r="B3679" s="45"/>
      <c r="C3679" s="45"/>
      <c r="D3679" s="46"/>
      <c r="E3679" s="46"/>
      <c r="K3679" s="47"/>
      <c r="AH3679" s="42"/>
      <c r="AI3679" s="42"/>
      <c r="AJ3679" s="42"/>
      <c r="AK3679" s="42"/>
      <c r="AL3679" s="42"/>
      <c r="AM3679" s="42"/>
      <c r="AN3679" s="42"/>
      <c r="AO3679" s="42"/>
      <c r="AP3679" s="42"/>
      <c r="AQ3679" s="42"/>
      <c r="AR3679" s="42"/>
      <c r="AS3679" s="42"/>
      <c r="AT3679" s="42"/>
      <c r="AU3679" s="41"/>
      <c r="AV3679" s="42"/>
      <c r="AZ3679" s="43"/>
      <c r="BA3679" s="43"/>
      <c r="BB3679" s="43"/>
      <c r="BC3679" s="43"/>
      <c r="BD3679" s="43"/>
    </row>
    <row r="3680" spans="2:56" s="15" customFormat="1" ht="15.75">
      <c r="B3680" s="45"/>
      <c r="C3680" s="45"/>
      <c r="D3680" s="46"/>
      <c r="E3680" s="46"/>
      <c r="K3680" s="47"/>
      <c r="AH3680" s="42"/>
      <c r="AI3680" s="42"/>
      <c r="AJ3680" s="42"/>
      <c r="AK3680" s="42"/>
      <c r="AL3680" s="42"/>
      <c r="AM3680" s="42"/>
      <c r="AN3680" s="42"/>
      <c r="AO3680" s="42"/>
      <c r="AP3680" s="42"/>
      <c r="AQ3680" s="42"/>
      <c r="AR3680" s="42"/>
      <c r="AS3680" s="42"/>
      <c r="AT3680" s="42"/>
      <c r="AU3680" s="41"/>
      <c r="AV3680" s="42"/>
      <c r="AZ3680" s="43"/>
      <c r="BA3680" s="43"/>
      <c r="BB3680" s="43"/>
      <c r="BC3680" s="43"/>
      <c r="BD3680" s="43"/>
    </row>
    <row r="3681" spans="2:56" s="15" customFormat="1" ht="15.75">
      <c r="B3681" s="45"/>
      <c r="C3681" s="45"/>
      <c r="D3681" s="46"/>
      <c r="E3681" s="46"/>
      <c r="K3681" s="47"/>
      <c r="AH3681" s="42"/>
      <c r="AI3681" s="42"/>
      <c r="AJ3681" s="42"/>
      <c r="AK3681" s="42"/>
      <c r="AL3681" s="42"/>
      <c r="AM3681" s="42"/>
      <c r="AN3681" s="42"/>
      <c r="AO3681" s="42"/>
      <c r="AP3681" s="42"/>
      <c r="AQ3681" s="42"/>
      <c r="AR3681" s="42"/>
      <c r="AS3681" s="42"/>
      <c r="AT3681" s="42"/>
      <c r="AU3681" s="41"/>
      <c r="AV3681" s="42"/>
      <c r="AZ3681" s="43"/>
      <c r="BA3681" s="43"/>
      <c r="BB3681" s="43"/>
      <c r="BC3681" s="43"/>
      <c r="BD3681" s="43"/>
    </row>
    <row r="3682" spans="2:56" s="15" customFormat="1" ht="15.75">
      <c r="B3682" s="45"/>
      <c r="C3682" s="45"/>
      <c r="D3682" s="46"/>
      <c r="E3682" s="46"/>
      <c r="K3682" s="47"/>
      <c r="AH3682" s="42"/>
      <c r="AI3682" s="42"/>
      <c r="AJ3682" s="42"/>
      <c r="AK3682" s="42"/>
      <c r="AL3682" s="42"/>
      <c r="AM3682" s="42"/>
      <c r="AN3682" s="42"/>
      <c r="AO3682" s="42"/>
      <c r="AP3682" s="42"/>
      <c r="AQ3682" s="42"/>
      <c r="AR3682" s="42"/>
      <c r="AS3682" s="42"/>
      <c r="AT3682" s="42"/>
      <c r="AU3682" s="41"/>
      <c r="AV3682" s="42"/>
      <c r="AZ3682" s="43"/>
      <c r="BA3682" s="43"/>
      <c r="BB3682" s="43"/>
      <c r="BC3682" s="43"/>
      <c r="BD3682" s="43"/>
    </row>
    <row r="3683" spans="2:56" s="15" customFormat="1" ht="15.75">
      <c r="B3683" s="45"/>
      <c r="C3683" s="45"/>
      <c r="D3683" s="46"/>
      <c r="E3683" s="46"/>
      <c r="K3683" s="47"/>
      <c r="AH3683" s="42"/>
      <c r="AI3683" s="42"/>
      <c r="AJ3683" s="42"/>
      <c r="AK3683" s="42"/>
      <c r="AL3683" s="42"/>
      <c r="AM3683" s="42"/>
      <c r="AN3683" s="42"/>
      <c r="AO3683" s="42"/>
      <c r="AP3683" s="42"/>
      <c r="AQ3683" s="42"/>
      <c r="AR3683" s="42"/>
      <c r="AS3683" s="42"/>
      <c r="AT3683" s="42"/>
      <c r="AU3683" s="41"/>
      <c r="AV3683" s="42"/>
      <c r="AZ3683" s="43"/>
      <c r="BA3683" s="43"/>
      <c r="BB3683" s="43"/>
      <c r="BC3683" s="43"/>
      <c r="BD3683" s="43"/>
    </row>
    <row r="3684" spans="2:56" s="15" customFormat="1" ht="15.75">
      <c r="B3684" s="45"/>
      <c r="C3684" s="45"/>
      <c r="D3684" s="46"/>
      <c r="E3684" s="46"/>
      <c r="K3684" s="47"/>
      <c r="AH3684" s="42"/>
      <c r="AI3684" s="42"/>
      <c r="AJ3684" s="42"/>
      <c r="AK3684" s="42"/>
      <c r="AL3684" s="42"/>
      <c r="AM3684" s="42"/>
      <c r="AN3684" s="42"/>
      <c r="AO3684" s="42"/>
      <c r="AP3684" s="42"/>
      <c r="AQ3684" s="42"/>
      <c r="AR3684" s="42"/>
      <c r="AS3684" s="42"/>
      <c r="AT3684" s="42"/>
      <c r="AU3684" s="41"/>
      <c r="AV3684" s="42"/>
      <c r="AZ3684" s="43"/>
      <c r="BA3684" s="43"/>
      <c r="BB3684" s="43"/>
      <c r="BC3684" s="43"/>
      <c r="BD3684" s="43"/>
    </row>
    <row r="3685" spans="2:56" s="15" customFormat="1" ht="15.75">
      <c r="B3685" s="45"/>
      <c r="C3685" s="45"/>
      <c r="D3685" s="46"/>
      <c r="E3685" s="46"/>
      <c r="K3685" s="47"/>
      <c r="AH3685" s="42"/>
      <c r="AI3685" s="42"/>
      <c r="AJ3685" s="42"/>
      <c r="AK3685" s="42"/>
      <c r="AL3685" s="42"/>
      <c r="AM3685" s="42"/>
      <c r="AN3685" s="42"/>
      <c r="AO3685" s="42"/>
      <c r="AP3685" s="42"/>
      <c r="AQ3685" s="42"/>
      <c r="AR3685" s="42"/>
      <c r="AS3685" s="42"/>
      <c r="AT3685" s="42"/>
      <c r="AU3685" s="41"/>
      <c r="AV3685" s="42"/>
      <c r="AZ3685" s="43"/>
      <c r="BA3685" s="43"/>
      <c r="BB3685" s="43"/>
      <c r="BC3685" s="43"/>
      <c r="BD3685" s="43"/>
    </row>
    <row r="3686" spans="2:56" s="15" customFormat="1" ht="15.75">
      <c r="B3686" s="45"/>
      <c r="C3686" s="45"/>
      <c r="D3686" s="46"/>
      <c r="E3686" s="46"/>
      <c r="K3686" s="47"/>
      <c r="AH3686" s="42"/>
      <c r="AI3686" s="42"/>
      <c r="AJ3686" s="42"/>
      <c r="AK3686" s="42"/>
      <c r="AL3686" s="42"/>
      <c r="AM3686" s="42"/>
      <c r="AN3686" s="42"/>
      <c r="AO3686" s="42"/>
      <c r="AP3686" s="42"/>
      <c r="AQ3686" s="42"/>
      <c r="AR3686" s="42"/>
      <c r="AS3686" s="42"/>
      <c r="AT3686" s="42"/>
      <c r="AU3686" s="41"/>
      <c r="AV3686" s="42"/>
      <c r="AZ3686" s="43"/>
      <c r="BA3686" s="43"/>
      <c r="BB3686" s="43"/>
      <c r="BC3686" s="43"/>
      <c r="BD3686" s="43"/>
    </row>
    <row r="3687" spans="2:56" s="15" customFormat="1" ht="15.75">
      <c r="B3687" s="45"/>
      <c r="C3687" s="45"/>
      <c r="D3687" s="46"/>
      <c r="E3687" s="46"/>
      <c r="K3687" s="47"/>
      <c r="AH3687" s="42"/>
      <c r="AI3687" s="42"/>
      <c r="AJ3687" s="42"/>
      <c r="AK3687" s="42"/>
      <c r="AL3687" s="42"/>
      <c r="AM3687" s="42"/>
      <c r="AN3687" s="42"/>
      <c r="AO3687" s="42"/>
      <c r="AP3687" s="42"/>
      <c r="AQ3687" s="42"/>
      <c r="AR3687" s="42"/>
      <c r="AS3687" s="42"/>
      <c r="AT3687" s="42"/>
      <c r="AU3687" s="41"/>
      <c r="AV3687" s="42"/>
      <c r="AZ3687" s="43"/>
      <c r="BA3687" s="43"/>
      <c r="BB3687" s="43"/>
      <c r="BC3687" s="43"/>
      <c r="BD3687" s="43"/>
    </row>
    <row r="3688" spans="2:56" s="15" customFormat="1" ht="15.75">
      <c r="B3688" s="45"/>
      <c r="C3688" s="45"/>
      <c r="D3688" s="46"/>
      <c r="E3688" s="46"/>
      <c r="K3688" s="47"/>
      <c r="AH3688" s="42"/>
      <c r="AI3688" s="42"/>
      <c r="AJ3688" s="42"/>
      <c r="AK3688" s="42"/>
      <c r="AL3688" s="42"/>
      <c r="AM3688" s="42"/>
      <c r="AN3688" s="42"/>
      <c r="AO3688" s="42"/>
      <c r="AP3688" s="42"/>
      <c r="AQ3688" s="42"/>
      <c r="AR3688" s="42"/>
      <c r="AS3688" s="42"/>
      <c r="AT3688" s="42"/>
      <c r="AU3688" s="41"/>
      <c r="AV3688" s="42"/>
      <c r="AZ3688" s="43"/>
      <c r="BA3688" s="43"/>
      <c r="BB3688" s="43"/>
      <c r="BC3688" s="43"/>
      <c r="BD3688" s="43"/>
    </row>
    <row r="3689" spans="2:56" s="15" customFormat="1" ht="15.75">
      <c r="B3689" s="45"/>
      <c r="C3689" s="45"/>
      <c r="D3689" s="46"/>
      <c r="E3689" s="46"/>
      <c r="K3689" s="47"/>
      <c r="AH3689" s="42"/>
      <c r="AI3689" s="42"/>
      <c r="AJ3689" s="42"/>
      <c r="AK3689" s="42"/>
      <c r="AL3689" s="42"/>
      <c r="AM3689" s="42"/>
      <c r="AN3689" s="42"/>
      <c r="AO3689" s="42"/>
      <c r="AP3689" s="42"/>
      <c r="AQ3689" s="42"/>
      <c r="AR3689" s="42"/>
      <c r="AS3689" s="42"/>
      <c r="AT3689" s="42"/>
      <c r="AU3689" s="41"/>
      <c r="AV3689" s="42"/>
      <c r="AZ3689" s="43"/>
      <c r="BA3689" s="43"/>
      <c r="BB3689" s="43"/>
      <c r="BC3689" s="43"/>
      <c r="BD3689" s="43"/>
    </row>
    <row r="3690" spans="2:56" s="15" customFormat="1" ht="15.75">
      <c r="B3690" s="45"/>
      <c r="C3690" s="45"/>
      <c r="D3690" s="46"/>
      <c r="E3690" s="46"/>
      <c r="K3690" s="47"/>
      <c r="AH3690" s="42"/>
      <c r="AI3690" s="42"/>
      <c r="AJ3690" s="42"/>
      <c r="AK3690" s="42"/>
      <c r="AL3690" s="42"/>
      <c r="AM3690" s="42"/>
      <c r="AN3690" s="42"/>
      <c r="AO3690" s="42"/>
      <c r="AP3690" s="42"/>
      <c r="AQ3690" s="42"/>
      <c r="AR3690" s="42"/>
      <c r="AS3690" s="42"/>
      <c r="AT3690" s="42"/>
      <c r="AU3690" s="41"/>
      <c r="AV3690" s="42"/>
      <c r="AZ3690" s="43"/>
      <c r="BA3690" s="43"/>
      <c r="BB3690" s="43"/>
      <c r="BC3690" s="43"/>
      <c r="BD3690" s="43"/>
    </row>
    <row r="3691" spans="2:56" s="15" customFormat="1" ht="15.75">
      <c r="B3691" s="45"/>
      <c r="C3691" s="45"/>
      <c r="D3691" s="46"/>
      <c r="E3691" s="46"/>
      <c r="K3691" s="47"/>
      <c r="AH3691" s="42"/>
      <c r="AI3691" s="42"/>
      <c r="AJ3691" s="42"/>
      <c r="AK3691" s="42"/>
      <c r="AL3691" s="42"/>
      <c r="AM3691" s="42"/>
      <c r="AN3691" s="42"/>
      <c r="AO3691" s="42"/>
      <c r="AP3691" s="42"/>
      <c r="AQ3691" s="42"/>
      <c r="AR3691" s="42"/>
      <c r="AS3691" s="42"/>
      <c r="AT3691" s="42"/>
      <c r="AU3691" s="41"/>
      <c r="AV3691" s="42"/>
      <c r="AZ3691" s="43"/>
      <c r="BA3691" s="43"/>
      <c r="BB3691" s="43"/>
      <c r="BC3691" s="43"/>
      <c r="BD3691" s="43"/>
    </row>
    <row r="3692" spans="2:56" s="15" customFormat="1" ht="15.75">
      <c r="B3692" s="45"/>
      <c r="C3692" s="45"/>
      <c r="D3692" s="46"/>
      <c r="E3692" s="46"/>
      <c r="K3692" s="47"/>
      <c r="AH3692" s="42"/>
      <c r="AI3692" s="42"/>
      <c r="AJ3692" s="42"/>
      <c r="AK3692" s="42"/>
      <c r="AL3692" s="42"/>
      <c r="AM3692" s="42"/>
      <c r="AN3692" s="42"/>
      <c r="AO3692" s="42"/>
      <c r="AP3692" s="42"/>
      <c r="AQ3692" s="42"/>
      <c r="AR3692" s="42"/>
      <c r="AS3692" s="42"/>
      <c r="AT3692" s="42"/>
      <c r="AU3692" s="41"/>
      <c r="AV3692" s="42"/>
      <c r="AZ3692" s="43"/>
      <c r="BA3692" s="43"/>
      <c r="BB3692" s="43"/>
      <c r="BC3692" s="43"/>
      <c r="BD3692" s="43"/>
    </row>
    <row r="3693" spans="2:56" s="15" customFormat="1" ht="15.75">
      <c r="B3693" s="45"/>
      <c r="C3693" s="45"/>
      <c r="D3693" s="46"/>
      <c r="E3693" s="46"/>
      <c r="K3693" s="47"/>
      <c r="AH3693" s="42"/>
      <c r="AI3693" s="42"/>
      <c r="AJ3693" s="42"/>
      <c r="AK3693" s="42"/>
      <c r="AL3693" s="42"/>
      <c r="AM3693" s="42"/>
      <c r="AN3693" s="42"/>
      <c r="AO3693" s="42"/>
      <c r="AP3693" s="42"/>
      <c r="AQ3693" s="42"/>
      <c r="AR3693" s="42"/>
      <c r="AS3693" s="42"/>
      <c r="AT3693" s="42"/>
      <c r="AU3693" s="41"/>
      <c r="AV3693" s="42"/>
      <c r="AZ3693" s="43"/>
      <c r="BA3693" s="43"/>
      <c r="BB3693" s="43"/>
      <c r="BC3693" s="43"/>
      <c r="BD3693" s="43"/>
    </row>
    <row r="3694" spans="2:56" s="15" customFormat="1" ht="15.75">
      <c r="B3694" s="45"/>
      <c r="C3694" s="45"/>
      <c r="D3694" s="46"/>
      <c r="E3694" s="46"/>
      <c r="K3694" s="47"/>
      <c r="AH3694" s="42"/>
      <c r="AI3694" s="42"/>
      <c r="AJ3694" s="42"/>
      <c r="AK3694" s="42"/>
      <c r="AL3694" s="42"/>
      <c r="AM3694" s="42"/>
      <c r="AN3694" s="42"/>
      <c r="AO3694" s="42"/>
      <c r="AP3694" s="42"/>
      <c r="AQ3694" s="42"/>
      <c r="AR3694" s="42"/>
      <c r="AS3694" s="42"/>
      <c r="AT3694" s="42"/>
      <c r="AU3694" s="41"/>
      <c r="AV3694" s="42"/>
      <c r="AZ3694" s="43"/>
      <c r="BA3694" s="43"/>
      <c r="BB3694" s="43"/>
      <c r="BC3694" s="43"/>
      <c r="BD3694" s="43"/>
    </row>
    <row r="3695" spans="2:56" s="15" customFormat="1" ht="15.75">
      <c r="B3695" s="45"/>
      <c r="C3695" s="45"/>
      <c r="D3695" s="46"/>
      <c r="E3695" s="46"/>
      <c r="K3695" s="47"/>
      <c r="AH3695" s="42"/>
      <c r="AI3695" s="42"/>
      <c r="AJ3695" s="42"/>
      <c r="AK3695" s="42"/>
      <c r="AL3695" s="42"/>
      <c r="AM3695" s="42"/>
      <c r="AN3695" s="42"/>
      <c r="AO3695" s="42"/>
      <c r="AP3695" s="42"/>
      <c r="AQ3695" s="42"/>
      <c r="AR3695" s="42"/>
      <c r="AS3695" s="42"/>
      <c r="AT3695" s="42"/>
      <c r="AU3695" s="41"/>
      <c r="AV3695" s="42"/>
      <c r="AZ3695" s="43"/>
      <c r="BA3695" s="43"/>
      <c r="BB3695" s="43"/>
      <c r="BC3695" s="43"/>
      <c r="BD3695" s="43"/>
    </row>
    <row r="3696" spans="2:56" s="15" customFormat="1" ht="15.75">
      <c r="B3696" s="45"/>
      <c r="C3696" s="45"/>
      <c r="D3696" s="46"/>
      <c r="E3696" s="46"/>
      <c r="K3696" s="47"/>
      <c r="AH3696" s="42"/>
      <c r="AI3696" s="42"/>
      <c r="AJ3696" s="42"/>
      <c r="AK3696" s="42"/>
      <c r="AL3696" s="42"/>
      <c r="AM3696" s="42"/>
      <c r="AN3696" s="42"/>
      <c r="AO3696" s="42"/>
      <c r="AP3696" s="42"/>
      <c r="AQ3696" s="42"/>
      <c r="AR3696" s="42"/>
      <c r="AS3696" s="42"/>
      <c r="AT3696" s="42"/>
      <c r="AU3696" s="41"/>
      <c r="AV3696" s="42"/>
      <c r="AZ3696" s="43"/>
      <c r="BA3696" s="43"/>
      <c r="BB3696" s="43"/>
      <c r="BC3696" s="43"/>
      <c r="BD3696" s="43"/>
    </row>
    <row r="3697" spans="2:56" s="15" customFormat="1" ht="15.75">
      <c r="B3697" s="45"/>
      <c r="C3697" s="45"/>
      <c r="D3697" s="46"/>
      <c r="E3697" s="46"/>
      <c r="K3697" s="47"/>
      <c r="AH3697" s="42"/>
      <c r="AI3697" s="42"/>
      <c r="AJ3697" s="42"/>
      <c r="AK3697" s="42"/>
      <c r="AL3697" s="42"/>
      <c r="AM3697" s="42"/>
      <c r="AN3697" s="42"/>
      <c r="AO3697" s="42"/>
      <c r="AP3697" s="42"/>
      <c r="AQ3697" s="42"/>
      <c r="AR3697" s="42"/>
      <c r="AS3697" s="42"/>
      <c r="AT3697" s="42"/>
      <c r="AU3697" s="41"/>
      <c r="AV3697" s="42"/>
      <c r="AZ3697" s="43"/>
      <c r="BA3697" s="43"/>
      <c r="BB3697" s="43"/>
      <c r="BC3697" s="43"/>
      <c r="BD3697" s="43"/>
    </row>
    <row r="3698" spans="2:56" s="15" customFormat="1" ht="15.75">
      <c r="B3698" s="45"/>
      <c r="C3698" s="45"/>
      <c r="D3698" s="46"/>
      <c r="E3698" s="46"/>
      <c r="K3698" s="47"/>
      <c r="AH3698" s="42"/>
      <c r="AI3698" s="42"/>
      <c r="AJ3698" s="42"/>
      <c r="AK3698" s="42"/>
      <c r="AL3698" s="42"/>
      <c r="AM3698" s="42"/>
      <c r="AN3698" s="42"/>
      <c r="AO3698" s="42"/>
      <c r="AP3698" s="42"/>
      <c r="AQ3698" s="42"/>
      <c r="AR3698" s="42"/>
      <c r="AS3698" s="42"/>
      <c r="AT3698" s="42"/>
      <c r="AU3698" s="41"/>
      <c r="AV3698" s="42"/>
      <c r="AZ3698" s="43"/>
      <c r="BA3698" s="43"/>
      <c r="BB3698" s="43"/>
      <c r="BC3698" s="43"/>
      <c r="BD3698" s="43"/>
    </row>
    <row r="3699" spans="2:56" s="15" customFormat="1" ht="15.75">
      <c r="B3699" s="45"/>
      <c r="C3699" s="45"/>
      <c r="D3699" s="46"/>
      <c r="E3699" s="46"/>
      <c r="K3699" s="47"/>
      <c r="AH3699" s="42"/>
      <c r="AI3699" s="42"/>
      <c r="AJ3699" s="42"/>
      <c r="AK3699" s="42"/>
      <c r="AL3699" s="42"/>
      <c r="AM3699" s="42"/>
      <c r="AN3699" s="42"/>
      <c r="AO3699" s="42"/>
      <c r="AP3699" s="42"/>
      <c r="AQ3699" s="42"/>
      <c r="AR3699" s="42"/>
      <c r="AS3699" s="42"/>
      <c r="AT3699" s="42"/>
      <c r="AU3699" s="41"/>
      <c r="AV3699" s="42"/>
      <c r="AZ3699" s="43"/>
      <c r="BA3699" s="43"/>
      <c r="BB3699" s="43"/>
      <c r="BC3699" s="43"/>
      <c r="BD3699" s="43"/>
    </row>
    <row r="3700" spans="2:56" s="15" customFormat="1" ht="15.75">
      <c r="B3700" s="45"/>
      <c r="C3700" s="45"/>
      <c r="D3700" s="46"/>
      <c r="E3700" s="46"/>
      <c r="K3700" s="47"/>
      <c r="AH3700" s="42"/>
      <c r="AI3700" s="42"/>
      <c r="AJ3700" s="42"/>
      <c r="AK3700" s="42"/>
      <c r="AL3700" s="42"/>
      <c r="AM3700" s="42"/>
      <c r="AN3700" s="42"/>
      <c r="AO3700" s="42"/>
      <c r="AP3700" s="42"/>
      <c r="AQ3700" s="42"/>
      <c r="AR3700" s="42"/>
      <c r="AS3700" s="42"/>
      <c r="AT3700" s="42"/>
      <c r="AU3700" s="41"/>
      <c r="AV3700" s="42"/>
      <c r="AZ3700" s="43"/>
      <c r="BA3700" s="43"/>
      <c r="BB3700" s="43"/>
      <c r="BC3700" s="43"/>
      <c r="BD3700" s="43"/>
    </row>
    <row r="3701" spans="2:56" s="15" customFormat="1" ht="15.75">
      <c r="B3701" s="45"/>
      <c r="C3701" s="45"/>
      <c r="D3701" s="46"/>
      <c r="E3701" s="46"/>
      <c r="K3701" s="47"/>
      <c r="AH3701" s="42"/>
      <c r="AI3701" s="42"/>
      <c r="AJ3701" s="42"/>
      <c r="AK3701" s="42"/>
      <c r="AL3701" s="42"/>
      <c r="AM3701" s="42"/>
      <c r="AN3701" s="42"/>
      <c r="AO3701" s="42"/>
      <c r="AP3701" s="42"/>
      <c r="AQ3701" s="42"/>
      <c r="AR3701" s="42"/>
      <c r="AS3701" s="42"/>
      <c r="AT3701" s="42"/>
      <c r="AU3701" s="41"/>
      <c r="AV3701" s="42"/>
      <c r="AZ3701" s="43"/>
      <c r="BA3701" s="43"/>
      <c r="BB3701" s="43"/>
      <c r="BC3701" s="43"/>
      <c r="BD3701" s="43"/>
    </row>
    <row r="3702" spans="2:56" s="15" customFormat="1" ht="15.75">
      <c r="B3702" s="45"/>
      <c r="C3702" s="45"/>
      <c r="D3702" s="46"/>
      <c r="E3702" s="46"/>
      <c r="K3702" s="47"/>
      <c r="AH3702" s="42"/>
      <c r="AI3702" s="42"/>
      <c r="AJ3702" s="42"/>
      <c r="AK3702" s="42"/>
      <c r="AL3702" s="42"/>
      <c r="AM3702" s="42"/>
      <c r="AN3702" s="42"/>
      <c r="AO3702" s="42"/>
      <c r="AP3702" s="42"/>
      <c r="AQ3702" s="42"/>
      <c r="AR3702" s="42"/>
      <c r="AS3702" s="42"/>
      <c r="AT3702" s="42"/>
      <c r="AU3702" s="41"/>
      <c r="AV3702" s="42"/>
      <c r="AZ3702" s="43"/>
      <c r="BA3702" s="43"/>
      <c r="BB3702" s="43"/>
      <c r="BC3702" s="43"/>
      <c r="BD3702" s="43"/>
    </row>
    <row r="3703" spans="2:56" s="15" customFormat="1" ht="15.75">
      <c r="B3703" s="45"/>
      <c r="C3703" s="45"/>
      <c r="D3703" s="46"/>
      <c r="E3703" s="46"/>
      <c r="K3703" s="47"/>
      <c r="AH3703" s="42"/>
      <c r="AI3703" s="42"/>
      <c r="AJ3703" s="42"/>
      <c r="AK3703" s="42"/>
      <c r="AL3703" s="42"/>
      <c r="AM3703" s="42"/>
      <c r="AN3703" s="42"/>
      <c r="AO3703" s="42"/>
      <c r="AP3703" s="42"/>
      <c r="AQ3703" s="42"/>
      <c r="AR3703" s="42"/>
      <c r="AS3703" s="42"/>
      <c r="AT3703" s="42"/>
      <c r="AU3703" s="41"/>
      <c r="AV3703" s="42"/>
      <c r="AZ3703" s="43"/>
      <c r="BA3703" s="43"/>
      <c r="BB3703" s="43"/>
      <c r="BC3703" s="43"/>
      <c r="BD3703" s="43"/>
    </row>
    <row r="3704" spans="2:56" s="15" customFormat="1" ht="15.75">
      <c r="B3704" s="45"/>
      <c r="C3704" s="45"/>
      <c r="D3704" s="46"/>
      <c r="E3704" s="46"/>
      <c r="K3704" s="47"/>
      <c r="AH3704" s="42"/>
      <c r="AI3704" s="42"/>
      <c r="AJ3704" s="42"/>
      <c r="AK3704" s="42"/>
      <c r="AL3704" s="42"/>
      <c r="AM3704" s="42"/>
      <c r="AN3704" s="42"/>
      <c r="AO3704" s="42"/>
      <c r="AP3704" s="42"/>
      <c r="AQ3704" s="42"/>
      <c r="AR3704" s="42"/>
      <c r="AS3704" s="42"/>
      <c r="AT3704" s="42"/>
      <c r="AU3704" s="41"/>
      <c r="AV3704" s="42"/>
      <c r="AZ3704" s="43"/>
      <c r="BA3704" s="43"/>
      <c r="BB3704" s="43"/>
      <c r="BC3704" s="43"/>
      <c r="BD3704" s="43"/>
    </row>
    <row r="3705" spans="2:56" s="15" customFormat="1" ht="15.75">
      <c r="B3705" s="45"/>
      <c r="C3705" s="45"/>
      <c r="D3705" s="46"/>
      <c r="E3705" s="46"/>
      <c r="K3705" s="47"/>
      <c r="AH3705" s="42"/>
      <c r="AI3705" s="42"/>
      <c r="AJ3705" s="42"/>
      <c r="AK3705" s="42"/>
      <c r="AL3705" s="42"/>
      <c r="AM3705" s="42"/>
      <c r="AN3705" s="42"/>
      <c r="AO3705" s="42"/>
      <c r="AP3705" s="42"/>
      <c r="AQ3705" s="42"/>
      <c r="AR3705" s="42"/>
      <c r="AS3705" s="42"/>
      <c r="AT3705" s="42"/>
      <c r="AU3705" s="41"/>
      <c r="AV3705" s="42"/>
      <c r="AZ3705" s="43"/>
      <c r="BA3705" s="43"/>
      <c r="BB3705" s="43"/>
      <c r="BC3705" s="43"/>
      <c r="BD3705" s="43"/>
    </row>
    <row r="3706" spans="2:56" s="15" customFormat="1" ht="15.75">
      <c r="B3706" s="45"/>
      <c r="C3706" s="45"/>
      <c r="D3706" s="46"/>
      <c r="E3706" s="46"/>
      <c r="K3706" s="47"/>
      <c r="AH3706" s="42"/>
      <c r="AI3706" s="42"/>
      <c r="AJ3706" s="42"/>
      <c r="AK3706" s="42"/>
      <c r="AL3706" s="42"/>
      <c r="AM3706" s="42"/>
      <c r="AN3706" s="42"/>
      <c r="AO3706" s="42"/>
      <c r="AP3706" s="42"/>
      <c r="AQ3706" s="42"/>
      <c r="AR3706" s="42"/>
      <c r="AS3706" s="42"/>
      <c r="AT3706" s="42"/>
      <c r="AU3706" s="41"/>
      <c r="AV3706" s="42"/>
      <c r="AZ3706" s="43"/>
      <c r="BA3706" s="43"/>
      <c r="BB3706" s="43"/>
      <c r="BC3706" s="43"/>
      <c r="BD3706" s="43"/>
    </row>
    <row r="3707" spans="2:56" s="15" customFormat="1" ht="15.75">
      <c r="B3707" s="45"/>
      <c r="C3707" s="45"/>
      <c r="D3707" s="46"/>
      <c r="E3707" s="46"/>
      <c r="K3707" s="47"/>
      <c r="AH3707" s="42"/>
      <c r="AI3707" s="42"/>
      <c r="AJ3707" s="42"/>
      <c r="AK3707" s="42"/>
      <c r="AL3707" s="42"/>
      <c r="AM3707" s="42"/>
      <c r="AN3707" s="42"/>
      <c r="AO3707" s="42"/>
      <c r="AP3707" s="42"/>
      <c r="AQ3707" s="42"/>
      <c r="AR3707" s="42"/>
      <c r="AS3707" s="42"/>
      <c r="AT3707" s="42"/>
      <c r="AU3707" s="41"/>
      <c r="AV3707" s="42"/>
      <c r="AZ3707" s="43"/>
      <c r="BA3707" s="43"/>
      <c r="BB3707" s="43"/>
      <c r="BC3707" s="43"/>
      <c r="BD3707" s="43"/>
    </row>
    <row r="3708" spans="2:56" s="15" customFormat="1" ht="15.75">
      <c r="B3708" s="45"/>
      <c r="C3708" s="45"/>
      <c r="D3708" s="46"/>
      <c r="E3708" s="46"/>
      <c r="K3708" s="47"/>
      <c r="AH3708" s="42"/>
      <c r="AI3708" s="42"/>
      <c r="AJ3708" s="42"/>
      <c r="AK3708" s="42"/>
      <c r="AL3708" s="42"/>
      <c r="AM3708" s="42"/>
      <c r="AN3708" s="42"/>
      <c r="AO3708" s="42"/>
      <c r="AP3708" s="42"/>
      <c r="AQ3708" s="42"/>
      <c r="AR3708" s="42"/>
      <c r="AS3708" s="42"/>
      <c r="AT3708" s="42"/>
      <c r="AU3708" s="41"/>
      <c r="AV3708" s="42"/>
      <c r="AZ3708" s="43"/>
      <c r="BA3708" s="43"/>
      <c r="BB3708" s="43"/>
      <c r="BC3708" s="43"/>
      <c r="BD3708" s="43"/>
    </row>
    <row r="3709" spans="2:56" s="15" customFormat="1" ht="15.75">
      <c r="B3709" s="45"/>
      <c r="C3709" s="45"/>
      <c r="D3709" s="46"/>
      <c r="E3709" s="46"/>
      <c r="K3709" s="47"/>
      <c r="AH3709" s="42"/>
      <c r="AI3709" s="42"/>
      <c r="AJ3709" s="42"/>
      <c r="AK3709" s="42"/>
      <c r="AL3709" s="42"/>
      <c r="AM3709" s="42"/>
      <c r="AN3709" s="42"/>
      <c r="AO3709" s="42"/>
      <c r="AP3709" s="42"/>
      <c r="AQ3709" s="42"/>
      <c r="AR3709" s="42"/>
      <c r="AS3709" s="42"/>
      <c r="AT3709" s="42"/>
      <c r="AU3709" s="41"/>
      <c r="AV3709" s="42"/>
      <c r="AZ3709" s="43"/>
      <c r="BA3709" s="43"/>
      <c r="BB3709" s="43"/>
      <c r="BC3709" s="43"/>
      <c r="BD3709" s="43"/>
    </row>
    <row r="3710" spans="2:56" s="15" customFormat="1" ht="15.75">
      <c r="B3710" s="45"/>
      <c r="C3710" s="45"/>
      <c r="D3710" s="46"/>
      <c r="E3710" s="46"/>
      <c r="K3710" s="47"/>
      <c r="AH3710" s="42"/>
      <c r="AI3710" s="42"/>
      <c r="AJ3710" s="42"/>
      <c r="AK3710" s="42"/>
      <c r="AL3710" s="42"/>
      <c r="AM3710" s="42"/>
      <c r="AN3710" s="42"/>
      <c r="AO3710" s="42"/>
      <c r="AP3710" s="42"/>
      <c r="AQ3710" s="42"/>
      <c r="AR3710" s="42"/>
      <c r="AS3710" s="42"/>
      <c r="AT3710" s="42"/>
      <c r="AU3710" s="41"/>
      <c r="AV3710" s="42"/>
      <c r="AZ3710" s="43"/>
      <c r="BA3710" s="43"/>
      <c r="BB3710" s="43"/>
      <c r="BC3710" s="43"/>
      <c r="BD3710" s="43"/>
    </row>
    <row r="3711" spans="2:56" s="15" customFormat="1" ht="15.75">
      <c r="B3711" s="45"/>
      <c r="C3711" s="45"/>
      <c r="D3711" s="46"/>
      <c r="E3711" s="46"/>
      <c r="K3711" s="47"/>
      <c r="AH3711" s="42"/>
      <c r="AI3711" s="42"/>
      <c r="AJ3711" s="42"/>
      <c r="AK3711" s="42"/>
      <c r="AL3711" s="42"/>
      <c r="AM3711" s="42"/>
      <c r="AN3711" s="42"/>
      <c r="AO3711" s="42"/>
      <c r="AP3711" s="42"/>
      <c r="AQ3711" s="42"/>
      <c r="AR3711" s="42"/>
      <c r="AS3711" s="42"/>
      <c r="AT3711" s="42"/>
      <c r="AU3711" s="41"/>
      <c r="AV3711" s="42"/>
      <c r="AZ3711" s="43"/>
      <c r="BA3711" s="43"/>
      <c r="BB3711" s="43"/>
      <c r="BC3711" s="43"/>
      <c r="BD3711" s="43"/>
    </row>
    <row r="3712" spans="2:56" s="15" customFormat="1" ht="15.75">
      <c r="B3712" s="45"/>
      <c r="C3712" s="45"/>
      <c r="D3712" s="46"/>
      <c r="E3712" s="46"/>
      <c r="K3712" s="47"/>
      <c r="AH3712" s="42"/>
      <c r="AI3712" s="42"/>
      <c r="AJ3712" s="42"/>
      <c r="AK3712" s="42"/>
      <c r="AL3712" s="42"/>
      <c r="AM3712" s="42"/>
      <c r="AN3712" s="42"/>
      <c r="AO3712" s="42"/>
      <c r="AP3712" s="42"/>
      <c r="AQ3712" s="42"/>
      <c r="AR3712" s="42"/>
      <c r="AS3712" s="42"/>
      <c r="AT3712" s="42"/>
      <c r="AU3712" s="41"/>
      <c r="AV3712" s="42"/>
      <c r="AZ3712" s="43"/>
      <c r="BA3712" s="43"/>
      <c r="BB3712" s="43"/>
      <c r="BC3712" s="43"/>
      <c r="BD3712" s="43"/>
    </row>
    <row r="3713" spans="2:56" s="15" customFormat="1" ht="15.75">
      <c r="B3713" s="45"/>
      <c r="C3713" s="45"/>
      <c r="D3713" s="46"/>
      <c r="E3713" s="46"/>
      <c r="K3713" s="47"/>
      <c r="AH3713" s="42"/>
      <c r="AI3713" s="42"/>
      <c r="AJ3713" s="42"/>
      <c r="AK3713" s="42"/>
      <c r="AL3713" s="42"/>
      <c r="AM3713" s="42"/>
      <c r="AN3713" s="42"/>
      <c r="AO3713" s="42"/>
      <c r="AP3713" s="42"/>
      <c r="AQ3713" s="42"/>
      <c r="AR3713" s="42"/>
      <c r="AS3713" s="42"/>
      <c r="AT3713" s="42"/>
      <c r="AU3713" s="41"/>
      <c r="AV3713" s="42"/>
      <c r="AZ3713" s="43"/>
      <c r="BA3713" s="43"/>
      <c r="BB3713" s="43"/>
      <c r="BC3713" s="43"/>
      <c r="BD3713" s="43"/>
    </row>
    <row r="3714" spans="2:56" s="15" customFormat="1" ht="15.75">
      <c r="B3714" s="45"/>
      <c r="C3714" s="45"/>
      <c r="D3714" s="46"/>
      <c r="E3714" s="46"/>
      <c r="K3714" s="47"/>
      <c r="AH3714" s="42"/>
      <c r="AI3714" s="42"/>
      <c r="AJ3714" s="42"/>
      <c r="AK3714" s="42"/>
      <c r="AL3714" s="42"/>
      <c r="AM3714" s="42"/>
      <c r="AN3714" s="42"/>
      <c r="AO3714" s="42"/>
      <c r="AP3714" s="42"/>
      <c r="AQ3714" s="42"/>
      <c r="AR3714" s="42"/>
      <c r="AS3714" s="42"/>
      <c r="AT3714" s="42"/>
      <c r="AU3714" s="41"/>
      <c r="AV3714" s="42"/>
      <c r="AZ3714" s="43"/>
      <c r="BA3714" s="43"/>
      <c r="BB3714" s="43"/>
      <c r="BC3714" s="43"/>
      <c r="BD3714" s="43"/>
    </row>
    <row r="3715" spans="2:56" s="15" customFormat="1" ht="15.75">
      <c r="B3715" s="45"/>
      <c r="C3715" s="45"/>
      <c r="D3715" s="46"/>
      <c r="E3715" s="46"/>
      <c r="K3715" s="47"/>
      <c r="AH3715" s="42"/>
      <c r="AI3715" s="42"/>
      <c r="AJ3715" s="42"/>
      <c r="AK3715" s="42"/>
      <c r="AL3715" s="42"/>
      <c r="AM3715" s="42"/>
      <c r="AN3715" s="42"/>
      <c r="AO3715" s="42"/>
      <c r="AP3715" s="42"/>
      <c r="AQ3715" s="42"/>
      <c r="AR3715" s="42"/>
      <c r="AS3715" s="42"/>
      <c r="AT3715" s="42"/>
      <c r="AU3715" s="41"/>
      <c r="AV3715" s="42"/>
      <c r="AZ3715" s="43"/>
      <c r="BA3715" s="43"/>
      <c r="BB3715" s="43"/>
      <c r="BC3715" s="43"/>
      <c r="BD3715" s="43"/>
    </row>
    <row r="3716" spans="2:56" s="15" customFormat="1" ht="15.75">
      <c r="B3716" s="45"/>
      <c r="C3716" s="45"/>
      <c r="D3716" s="46"/>
      <c r="E3716" s="46"/>
      <c r="K3716" s="47"/>
      <c r="AH3716" s="42"/>
      <c r="AI3716" s="42"/>
      <c r="AJ3716" s="42"/>
      <c r="AK3716" s="42"/>
      <c r="AL3716" s="42"/>
      <c r="AM3716" s="42"/>
      <c r="AN3716" s="42"/>
      <c r="AO3716" s="42"/>
      <c r="AP3716" s="42"/>
      <c r="AQ3716" s="42"/>
      <c r="AR3716" s="42"/>
      <c r="AS3716" s="42"/>
      <c r="AT3716" s="42"/>
      <c r="AU3716" s="41"/>
      <c r="AV3716" s="42"/>
      <c r="AZ3716" s="43"/>
      <c r="BA3716" s="43"/>
      <c r="BB3716" s="43"/>
      <c r="BC3716" s="43"/>
      <c r="BD3716" s="43"/>
    </row>
    <row r="3717" spans="2:56" s="15" customFormat="1" ht="15.75">
      <c r="B3717" s="45"/>
      <c r="C3717" s="45"/>
      <c r="D3717" s="46"/>
      <c r="E3717" s="46"/>
      <c r="K3717" s="47"/>
      <c r="AH3717" s="42"/>
      <c r="AI3717" s="42"/>
      <c r="AJ3717" s="42"/>
      <c r="AK3717" s="42"/>
      <c r="AL3717" s="42"/>
      <c r="AM3717" s="42"/>
      <c r="AN3717" s="42"/>
      <c r="AO3717" s="42"/>
      <c r="AP3717" s="42"/>
      <c r="AQ3717" s="42"/>
      <c r="AR3717" s="42"/>
      <c r="AS3717" s="42"/>
      <c r="AT3717" s="42"/>
      <c r="AU3717" s="41"/>
      <c r="AV3717" s="42"/>
      <c r="AZ3717" s="43"/>
      <c r="BA3717" s="43"/>
      <c r="BB3717" s="43"/>
      <c r="BC3717" s="43"/>
      <c r="BD3717" s="43"/>
    </row>
    <row r="3718" spans="2:56" s="15" customFormat="1" ht="15.75">
      <c r="B3718" s="45"/>
      <c r="C3718" s="45"/>
      <c r="D3718" s="46"/>
      <c r="E3718" s="46"/>
      <c r="K3718" s="47"/>
      <c r="AH3718" s="42"/>
      <c r="AI3718" s="42"/>
      <c r="AJ3718" s="42"/>
      <c r="AK3718" s="42"/>
      <c r="AL3718" s="42"/>
      <c r="AM3718" s="42"/>
      <c r="AN3718" s="42"/>
      <c r="AO3718" s="42"/>
      <c r="AP3718" s="42"/>
      <c r="AQ3718" s="42"/>
      <c r="AR3718" s="42"/>
      <c r="AS3718" s="42"/>
      <c r="AT3718" s="42"/>
      <c r="AU3718" s="41"/>
      <c r="AV3718" s="42"/>
      <c r="AZ3718" s="43"/>
      <c r="BA3718" s="43"/>
      <c r="BB3718" s="43"/>
      <c r="BC3718" s="43"/>
      <c r="BD3718" s="43"/>
    </row>
    <row r="3719" spans="2:56" s="15" customFormat="1" ht="15.75">
      <c r="B3719" s="45"/>
      <c r="C3719" s="45"/>
      <c r="D3719" s="46"/>
      <c r="E3719" s="46"/>
      <c r="K3719" s="47"/>
      <c r="AH3719" s="42"/>
      <c r="AI3719" s="42"/>
      <c r="AJ3719" s="42"/>
      <c r="AK3719" s="42"/>
      <c r="AL3719" s="42"/>
      <c r="AM3719" s="42"/>
      <c r="AN3719" s="42"/>
      <c r="AO3719" s="42"/>
      <c r="AP3719" s="42"/>
      <c r="AQ3719" s="42"/>
      <c r="AR3719" s="42"/>
      <c r="AS3719" s="42"/>
      <c r="AT3719" s="42"/>
      <c r="AU3719" s="41"/>
      <c r="AV3719" s="42"/>
      <c r="AZ3719" s="43"/>
      <c r="BA3719" s="43"/>
      <c r="BB3719" s="43"/>
      <c r="BC3719" s="43"/>
      <c r="BD3719" s="43"/>
    </row>
    <row r="3720" spans="2:56" s="15" customFormat="1" ht="15.75">
      <c r="B3720" s="45"/>
      <c r="C3720" s="45"/>
      <c r="D3720" s="46"/>
      <c r="E3720" s="46"/>
      <c r="K3720" s="47"/>
      <c r="AH3720" s="42"/>
      <c r="AI3720" s="42"/>
      <c r="AJ3720" s="42"/>
      <c r="AK3720" s="42"/>
      <c r="AL3720" s="42"/>
      <c r="AM3720" s="42"/>
      <c r="AN3720" s="42"/>
      <c r="AO3720" s="42"/>
      <c r="AP3720" s="42"/>
      <c r="AQ3720" s="42"/>
      <c r="AR3720" s="42"/>
      <c r="AS3720" s="42"/>
      <c r="AT3720" s="42"/>
      <c r="AU3720" s="41"/>
      <c r="AV3720" s="42"/>
      <c r="AZ3720" s="43"/>
      <c r="BA3720" s="43"/>
      <c r="BB3720" s="43"/>
      <c r="BC3720" s="43"/>
      <c r="BD3720" s="43"/>
    </row>
    <row r="3721" spans="2:56" s="15" customFormat="1" ht="15.75">
      <c r="B3721" s="45"/>
      <c r="C3721" s="45"/>
      <c r="D3721" s="46"/>
      <c r="E3721" s="46"/>
      <c r="K3721" s="47"/>
      <c r="AH3721" s="42"/>
      <c r="AI3721" s="42"/>
      <c r="AJ3721" s="42"/>
      <c r="AK3721" s="42"/>
      <c r="AL3721" s="42"/>
      <c r="AM3721" s="42"/>
      <c r="AN3721" s="42"/>
      <c r="AO3721" s="42"/>
      <c r="AP3721" s="42"/>
      <c r="AQ3721" s="42"/>
      <c r="AR3721" s="42"/>
      <c r="AS3721" s="42"/>
      <c r="AT3721" s="42"/>
      <c r="AU3721" s="41"/>
      <c r="AV3721" s="42"/>
      <c r="AZ3721" s="43"/>
      <c r="BA3721" s="43"/>
      <c r="BB3721" s="43"/>
      <c r="BC3721" s="43"/>
      <c r="BD3721" s="43"/>
    </row>
    <row r="3722" spans="2:56" s="15" customFormat="1" ht="15.75">
      <c r="B3722" s="45"/>
      <c r="C3722" s="45"/>
      <c r="D3722" s="46"/>
      <c r="E3722" s="46"/>
      <c r="K3722" s="47"/>
      <c r="AH3722" s="42"/>
      <c r="AI3722" s="42"/>
      <c r="AJ3722" s="42"/>
      <c r="AK3722" s="42"/>
      <c r="AL3722" s="42"/>
      <c r="AM3722" s="42"/>
      <c r="AN3722" s="42"/>
      <c r="AO3722" s="42"/>
      <c r="AP3722" s="42"/>
      <c r="AQ3722" s="42"/>
      <c r="AR3722" s="42"/>
      <c r="AS3722" s="42"/>
      <c r="AT3722" s="42"/>
      <c r="AU3722" s="41"/>
      <c r="AV3722" s="42"/>
      <c r="AZ3722" s="43"/>
      <c r="BA3722" s="43"/>
      <c r="BB3722" s="43"/>
      <c r="BC3722" s="43"/>
      <c r="BD3722" s="43"/>
    </row>
    <row r="3723" spans="2:56" s="15" customFormat="1" ht="15.75">
      <c r="B3723" s="45"/>
      <c r="C3723" s="45"/>
      <c r="D3723" s="46"/>
      <c r="E3723" s="46"/>
      <c r="K3723" s="47"/>
      <c r="AH3723" s="42"/>
      <c r="AI3723" s="42"/>
      <c r="AJ3723" s="42"/>
      <c r="AK3723" s="42"/>
      <c r="AL3723" s="42"/>
      <c r="AM3723" s="42"/>
      <c r="AN3723" s="42"/>
      <c r="AO3723" s="42"/>
      <c r="AP3723" s="42"/>
      <c r="AQ3723" s="42"/>
      <c r="AR3723" s="42"/>
      <c r="AS3723" s="42"/>
      <c r="AT3723" s="42"/>
      <c r="AU3723" s="41"/>
      <c r="AV3723" s="42"/>
      <c r="AZ3723" s="43"/>
      <c r="BA3723" s="43"/>
      <c r="BB3723" s="43"/>
      <c r="BC3723" s="43"/>
      <c r="BD3723" s="43"/>
    </row>
    <row r="3724" spans="2:56" s="15" customFormat="1" ht="15.75">
      <c r="B3724" s="45"/>
      <c r="C3724" s="45"/>
      <c r="D3724" s="46"/>
      <c r="E3724" s="46"/>
      <c r="K3724" s="47"/>
      <c r="AH3724" s="42"/>
      <c r="AI3724" s="42"/>
      <c r="AJ3724" s="42"/>
      <c r="AK3724" s="42"/>
      <c r="AL3724" s="42"/>
      <c r="AM3724" s="42"/>
      <c r="AN3724" s="42"/>
      <c r="AO3724" s="42"/>
      <c r="AP3724" s="42"/>
      <c r="AQ3724" s="42"/>
      <c r="AR3724" s="42"/>
      <c r="AS3724" s="42"/>
      <c r="AT3724" s="42"/>
      <c r="AU3724" s="41"/>
      <c r="AV3724" s="42"/>
      <c r="AZ3724" s="43"/>
      <c r="BA3724" s="43"/>
      <c r="BB3724" s="43"/>
      <c r="BC3724" s="43"/>
      <c r="BD3724" s="43"/>
    </row>
    <row r="3725" spans="2:56" s="15" customFormat="1" ht="15.75">
      <c r="B3725" s="45"/>
      <c r="C3725" s="45"/>
      <c r="D3725" s="46"/>
      <c r="E3725" s="46"/>
      <c r="K3725" s="47"/>
      <c r="AH3725" s="42"/>
      <c r="AI3725" s="42"/>
      <c r="AJ3725" s="42"/>
      <c r="AK3725" s="42"/>
      <c r="AL3725" s="42"/>
      <c r="AM3725" s="42"/>
      <c r="AN3725" s="42"/>
      <c r="AO3725" s="42"/>
      <c r="AP3725" s="42"/>
      <c r="AQ3725" s="42"/>
      <c r="AR3725" s="42"/>
      <c r="AS3725" s="42"/>
      <c r="AT3725" s="42"/>
      <c r="AU3725" s="41"/>
      <c r="AV3725" s="42"/>
      <c r="AZ3725" s="43"/>
      <c r="BA3725" s="43"/>
      <c r="BB3725" s="43"/>
      <c r="BC3725" s="43"/>
      <c r="BD3725" s="43"/>
    </row>
    <row r="3726" spans="2:56" s="15" customFormat="1" ht="15.75">
      <c r="B3726" s="45"/>
      <c r="C3726" s="45"/>
      <c r="D3726" s="46"/>
      <c r="E3726" s="46"/>
      <c r="K3726" s="47"/>
      <c r="AH3726" s="42"/>
      <c r="AI3726" s="42"/>
      <c r="AJ3726" s="42"/>
      <c r="AK3726" s="42"/>
      <c r="AL3726" s="42"/>
      <c r="AM3726" s="42"/>
      <c r="AN3726" s="42"/>
      <c r="AO3726" s="42"/>
      <c r="AP3726" s="42"/>
      <c r="AQ3726" s="42"/>
      <c r="AR3726" s="42"/>
      <c r="AS3726" s="42"/>
      <c r="AT3726" s="42"/>
      <c r="AU3726" s="41"/>
      <c r="AV3726" s="42"/>
      <c r="AZ3726" s="43"/>
      <c r="BA3726" s="43"/>
      <c r="BB3726" s="43"/>
      <c r="BC3726" s="43"/>
      <c r="BD3726" s="43"/>
    </row>
    <row r="3727" spans="2:56" s="15" customFormat="1" ht="15.75">
      <c r="B3727" s="45"/>
      <c r="C3727" s="45"/>
      <c r="D3727" s="46"/>
      <c r="E3727" s="46"/>
      <c r="K3727" s="47"/>
      <c r="AH3727" s="42"/>
      <c r="AI3727" s="42"/>
      <c r="AJ3727" s="42"/>
      <c r="AK3727" s="42"/>
      <c r="AL3727" s="42"/>
      <c r="AM3727" s="42"/>
      <c r="AN3727" s="42"/>
      <c r="AO3727" s="42"/>
      <c r="AP3727" s="42"/>
      <c r="AQ3727" s="42"/>
      <c r="AR3727" s="42"/>
      <c r="AS3727" s="42"/>
      <c r="AT3727" s="42"/>
      <c r="AU3727" s="41"/>
      <c r="AV3727" s="42"/>
      <c r="AZ3727" s="43"/>
      <c r="BA3727" s="43"/>
      <c r="BB3727" s="43"/>
      <c r="BC3727" s="43"/>
      <c r="BD3727" s="43"/>
    </row>
    <row r="3728" spans="2:56" s="15" customFormat="1" ht="15.75">
      <c r="B3728" s="45"/>
      <c r="C3728" s="45"/>
      <c r="D3728" s="46"/>
      <c r="E3728" s="46"/>
      <c r="K3728" s="47"/>
      <c r="AH3728" s="42"/>
      <c r="AI3728" s="42"/>
      <c r="AJ3728" s="42"/>
      <c r="AK3728" s="42"/>
      <c r="AL3728" s="42"/>
      <c r="AM3728" s="42"/>
      <c r="AN3728" s="42"/>
      <c r="AO3728" s="42"/>
      <c r="AP3728" s="42"/>
      <c r="AQ3728" s="42"/>
      <c r="AR3728" s="42"/>
      <c r="AS3728" s="42"/>
      <c r="AT3728" s="42"/>
      <c r="AU3728" s="41"/>
      <c r="AV3728" s="42"/>
      <c r="AZ3728" s="43"/>
      <c r="BA3728" s="43"/>
      <c r="BB3728" s="43"/>
      <c r="BC3728" s="43"/>
      <c r="BD3728" s="43"/>
    </row>
    <row r="3729" spans="2:56" s="15" customFormat="1" ht="15.75">
      <c r="B3729" s="45"/>
      <c r="C3729" s="45"/>
      <c r="D3729" s="46"/>
      <c r="E3729" s="46"/>
      <c r="K3729" s="47"/>
      <c r="AH3729" s="42"/>
      <c r="AI3729" s="42"/>
      <c r="AJ3729" s="42"/>
      <c r="AK3729" s="42"/>
      <c r="AL3729" s="42"/>
      <c r="AM3729" s="42"/>
      <c r="AN3729" s="42"/>
      <c r="AO3729" s="42"/>
      <c r="AP3729" s="42"/>
      <c r="AQ3729" s="42"/>
      <c r="AR3729" s="42"/>
      <c r="AS3729" s="42"/>
      <c r="AT3729" s="42"/>
      <c r="AU3729" s="41"/>
      <c r="AV3729" s="42"/>
      <c r="AZ3729" s="43"/>
      <c r="BA3729" s="43"/>
      <c r="BB3729" s="43"/>
      <c r="BC3729" s="43"/>
      <c r="BD3729" s="43"/>
    </row>
    <row r="3730" spans="2:56" s="15" customFormat="1" ht="15.75">
      <c r="B3730" s="45"/>
      <c r="C3730" s="45"/>
      <c r="D3730" s="46"/>
      <c r="E3730" s="46"/>
      <c r="K3730" s="47"/>
      <c r="AH3730" s="42"/>
      <c r="AI3730" s="42"/>
      <c r="AJ3730" s="42"/>
      <c r="AK3730" s="42"/>
      <c r="AL3730" s="42"/>
      <c r="AM3730" s="42"/>
      <c r="AN3730" s="42"/>
      <c r="AO3730" s="42"/>
      <c r="AP3730" s="42"/>
      <c r="AQ3730" s="42"/>
      <c r="AR3730" s="42"/>
      <c r="AS3730" s="42"/>
      <c r="AT3730" s="42"/>
      <c r="AU3730" s="41"/>
      <c r="AV3730" s="42"/>
      <c r="AZ3730" s="43"/>
      <c r="BA3730" s="43"/>
      <c r="BB3730" s="43"/>
      <c r="BC3730" s="43"/>
      <c r="BD3730" s="43"/>
    </row>
    <row r="3731" spans="2:56" s="15" customFormat="1" ht="15.75">
      <c r="B3731" s="45"/>
      <c r="C3731" s="45"/>
      <c r="D3731" s="46"/>
      <c r="E3731" s="46"/>
      <c r="K3731" s="47"/>
      <c r="AH3731" s="42"/>
      <c r="AI3731" s="42"/>
      <c r="AJ3731" s="42"/>
      <c r="AK3731" s="42"/>
      <c r="AL3731" s="42"/>
      <c r="AM3731" s="42"/>
      <c r="AN3731" s="42"/>
      <c r="AO3731" s="42"/>
      <c r="AP3731" s="42"/>
      <c r="AQ3731" s="42"/>
      <c r="AR3731" s="42"/>
      <c r="AS3731" s="42"/>
      <c r="AT3731" s="42"/>
      <c r="AU3731" s="41"/>
      <c r="AV3731" s="42"/>
      <c r="AZ3731" s="43"/>
      <c r="BA3731" s="43"/>
      <c r="BB3731" s="43"/>
      <c r="BC3731" s="43"/>
      <c r="BD3731" s="43"/>
    </row>
    <row r="3732" spans="2:56" s="15" customFormat="1" ht="15.75">
      <c r="B3732" s="45"/>
      <c r="C3732" s="45"/>
      <c r="D3732" s="46"/>
      <c r="E3732" s="46"/>
      <c r="K3732" s="47"/>
      <c r="AH3732" s="42"/>
      <c r="AI3732" s="42"/>
      <c r="AJ3732" s="42"/>
      <c r="AK3732" s="42"/>
      <c r="AL3732" s="42"/>
      <c r="AM3732" s="42"/>
      <c r="AN3732" s="42"/>
      <c r="AO3732" s="42"/>
      <c r="AP3732" s="42"/>
      <c r="AQ3732" s="42"/>
      <c r="AR3732" s="42"/>
      <c r="AS3732" s="42"/>
      <c r="AT3732" s="42"/>
      <c r="AU3732" s="41"/>
      <c r="AV3732" s="42"/>
      <c r="AZ3732" s="43"/>
      <c r="BA3732" s="43"/>
      <c r="BB3732" s="43"/>
      <c r="BC3732" s="43"/>
      <c r="BD3732" s="43"/>
    </row>
    <row r="3733" spans="2:56" s="15" customFormat="1" ht="15.75">
      <c r="B3733" s="45"/>
      <c r="C3733" s="45"/>
      <c r="D3733" s="46"/>
      <c r="E3733" s="46"/>
      <c r="K3733" s="47"/>
      <c r="AH3733" s="42"/>
      <c r="AI3733" s="42"/>
      <c r="AJ3733" s="42"/>
      <c r="AK3733" s="42"/>
      <c r="AL3733" s="42"/>
      <c r="AM3733" s="42"/>
      <c r="AN3733" s="42"/>
      <c r="AO3733" s="42"/>
      <c r="AP3733" s="42"/>
      <c r="AQ3733" s="42"/>
      <c r="AR3733" s="42"/>
      <c r="AS3733" s="42"/>
      <c r="AT3733" s="42"/>
      <c r="AU3733" s="41"/>
      <c r="AV3733" s="42"/>
      <c r="AZ3733" s="43"/>
      <c r="BA3733" s="43"/>
      <c r="BB3733" s="43"/>
      <c r="BC3733" s="43"/>
      <c r="BD3733" s="43"/>
    </row>
    <row r="3734" spans="2:56" s="15" customFormat="1" ht="15.75">
      <c r="B3734" s="45"/>
      <c r="C3734" s="45"/>
      <c r="D3734" s="46"/>
      <c r="E3734" s="46"/>
      <c r="K3734" s="47"/>
      <c r="AH3734" s="42"/>
      <c r="AI3734" s="42"/>
      <c r="AJ3734" s="42"/>
      <c r="AK3734" s="42"/>
      <c r="AL3734" s="42"/>
      <c r="AM3734" s="42"/>
      <c r="AN3734" s="42"/>
      <c r="AO3734" s="42"/>
      <c r="AP3734" s="42"/>
      <c r="AQ3734" s="42"/>
      <c r="AR3734" s="42"/>
      <c r="AS3734" s="42"/>
      <c r="AT3734" s="42"/>
      <c r="AU3734" s="41"/>
      <c r="AV3734" s="42"/>
      <c r="AZ3734" s="43"/>
      <c r="BA3734" s="43"/>
      <c r="BB3734" s="43"/>
      <c r="BC3734" s="43"/>
      <c r="BD3734" s="43"/>
    </row>
    <row r="3735" spans="2:56" s="15" customFormat="1" ht="15.75">
      <c r="B3735" s="45"/>
      <c r="C3735" s="45"/>
      <c r="D3735" s="46"/>
      <c r="E3735" s="46"/>
      <c r="K3735" s="47"/>
      <c r="AH3735" s="42"/>
      <c r="AI3735" s="42"/>
      <c r="AJ3735" s="42"/>
      <c r="AK3735" s="42"/>
      <c r="AL3735" s="42"/>
      <c r="AM3735" s="42"/>
      <c r="AN3735" s="42"/>
      <c r="AO3735" s="42"/>
      <c r="AP3735" s="42"/>
      <c r="AQ3735" s="42"/>
      <c r="AR3735" s="42"/>
      <c r="AS3735" s="42"/>
      <c r="AT3735" s="42"/>
      <c r="AU3735" s="41"/>
      <c r="AV3735" s="42"/>
      <c r="AZ3735" s="43"/>
      <c r="BA3735" s="43"/>
      <c r="BB3735" s="43"/>
      <c r="BC3735" s="43"/>
      <c r="BD3735" s="43"/>
    </row>
    <row r="3736" spans="2:56" s="15" customFormat="1" ht="15.75">
      <c r="B3736" s="45"/>
      <c r="C3736" s="45"/>
      <c r="D3736" s="46"/>
      <c r="E3736" s="46"/>
      <c r="K3736" s="47"/>
      <c r="AH3736" s="42"/>
      <c r="AI3736" s="42"/>
      <c r="AJ3736" s="42"/>
      <c r="AK3736" s="42"/>
      <c r="AL3736" s="42"/>
      <c r="AM3736" s="42"/>
      <c r="AN3736" s="42"/>
      <c r="AO3736" s="42"/>
      <c r="AP3736" s="42"/>
      <c r="AQ3736" s="42"/>
      <c r="AR3736" s="42"/>
      <c r="AS3736" s="42"/>
      <c r="AT3736" s="42"/>
      <c r="AU3736" s="41"/>
      <c r="AV3736" s="42"/>
      <c r="AZ3736" s="43"/>
      <c r="BA3736" s="43"/>
      <c r="BB3736" s="43"/>
      <c r="BC3736" s="43"/>
      <c r="BD3736" s="43"/>
    </row>
    <row r="3737" spans="2:56" s="15" customFormat="1" ht="15.75">
      <c r="B3737" s="45"/>
      <c r="C3737" s="45"/>
      <c r="D3737" s="46"/>
      <c r="E3737" s="46"/>
      <c r="K3737" s="47"/>
      <c r="AH3737" s="42"/>
      <c r="AI3737" s="42"/>
      <c r="AJ3737" s="42"/>
      <c r="AK3737" s="42"/>
      <c r="AL3737" s="42"/>
      <c r="AM3737" s="42"/>
      <c r="AN3737" s="42"/>
      <c r="AO3737" s="42"/>
      <c r="AP3737" s="42"/>
      <c r="AQ3737" s="42"/>
      <c r="AR3737" s="42"/>
      <c r="AS3737" s="42"/>
      <c r="AT3737" s="42"/>
      <c r="AU3737" s="41"/>
      <c r="AV3737" s="42"/>
      <c r="AZ3737" s="43"/>
      <c r="BA3737" s="43"/>
      <c r="BB3737" s="43"/>
      <c r="BC3737" s="43"/>
      <c r="BD3737" s="43"/>
    </row>
    <row r="3738" spans="2:56" s="15" customFormat="1" ht="15.75">
      <c r="B3738" s="45"/>
      <c r="C3738" s="45"/>
      <c r="D3738" s="46"/>
      <c r="E3738" s="46"/>
      <c r="K3738" s="47"/>
      <c r="AH3738" s="42"/>
      <c r="AI3738" s="42"/>
      <c r="AJ3738" s="42"/>
      <c r="AK3738" s="42"/>
      <c r="AL3738" s="42"/>
      <c r="AM3738" s="42"/>
      <c r="AN3738" s="42"/>
      <c r="AO3738" s="42"/>
      <c r="AP3738" s="42"/>
      <c r="AQ3738" s="42"/>
      <c r="AR3738" s="42"/>
      <c r="AS3738" s="42"/>
      <c r="AT3738" s="42"/>
      <c r="AU3738" s="41"/>
      <c r="AV3738" s="42"/>
      <c r="AZ3738" s="43"/>
      <c r="BA3738" s="43"/>
      <c r="BB3738" s="43"/>
      <c r="BC3738" s="43"/>
      <c r="BD3738" s="43"/>
    </row>
    <row r="3739" spans="2:56" s="15" customFormat="1" ht="15.75">
      <c r="B3739" s="45"/>
      <c r="C3739" s="45"/>
      <c r="D3739" s="46"/>
      <c r="E3739" s="46"/>
      <c r="K3739" s="47"/>
      <c r="AH3739" s="42"/>
      <c r="AI3739" s="42"/>
      <c r="AJ3739" s="42"/>
      <c r="AK3739" s="42"/>
      <c r="AL3739" s="42"/>
      <c r="AM3739" s="42"/>
      <c r="AN3739" s="42"/>
      <c r="AO3739" s="42"/>
      <c r="AP3739" s="42"/>
      <c r="AQ3739" s="42"/>
      <c r="AR3739" s="42"/>
      <c r="AS3739" s="42"/>
      <c r="AT3739" s="42"/>
      <c r="AU3739" s="41"/>
      <c r="AV3739" s="42"/>
      <c r="AZ3739" s="43"/>
      <c r="BA3739" s="43"/>
      <c r="BB3739" s="43"/>
      <c r="BC3739" s="43"/>
      <c r="BD3739" s="43"/>
    </row>
    <row r="3740" spans="2:56" s="15" customFormat="1" ht="15.75">
      <c r="B3740" s="45"/>
      <c r="C3740" s="45"/>
      <c r="D3740" s="46"/>
      <c r="E3740" s="46"/>
      <c r="K3740" s="47"/>
      <c r="AH3740" s="42"/>
      <c r="AI3740" s="42"/>
      <c r="AJ3740" s="42"/>
      <c r="AK3740" s="42"/>
      <c r="AL3740" s="42"/>
      <c r="AM3740" s="42"/>
      <c r="AN3740" s="42"/>
      <c r="AO3740" s="42"/>
      <c r="AP3740" s="42"/>
      <c r="AQ3740" s="42"/>
      <c r="AR3740" s="42"/>
      <c r="AS3740" s="42"/>
      <c r="AT3740" s="42"/>
      <c r="AU3740" s="41"/>
      <c r="AV3740" s="42"/>
      <c r="AZ3740" s="43"/>
      <c r="BA3740" s="43"/>
      <c r="BB3740" s="43"/>
      <c r="BC3740" s="43"/>
      <c r="BD3740" s="43"/>
    </row>
    <row r="3741" spans="2:56" s="15" customFormat="1" ht="15.75">
      <c r="B3741" s="45"/>
      <c r="C3741" s="45"/>
      <c r="D3741" s="46"/>
      <c r="E3741" s="46"/>
      <c r="K3741" s="47"/>
      <c r="AH3741" s="42"/>
      <c r="AI3741" s="42"/>
      <c r="AJ3741" s="42"/>
      <c r="AK3741" s="42"/>
      <c r="AL3741" s="42"/>
      <c r="AM3741" s="42"/>
      <c r="AN3741" s="42"/>
      <c r="AO3741" s="42"/>
      <c r="AP3741" s="42"/>
      <c r="AQ3741" s="42"/>
      <c r="AR3741" s="42"/>
      <c r="AS3741" s="42"/>
      <c r="AT3741" s="42"/>
      <c r="AU3741" s="41"/>
      <c r="AV3741" s="42"/>
      <c r="AZ3741" s="43"/>
      <c r="BA3741" s="43"/>
      <c r="BB3741" s="43"/>
      <c r="BC3741" s="43"/>
      <c r="BD3741" s="43"/>
    </row>
    <row r="3742" spans="2:56" s="15" customFormat="1" ht="15.75">
      <c r="B3742" s="45"/>
      <c r="C3742" s="45"/>
      <c r="D3742" s="46"/>
      <c r="E3742" s="46"/>
      <c r="K3742" s="47"/>
      <c r="AH3742" s="42"/>
      <c r="AI3742" s="42"/>
      <c r="AJ3742" s="42"/>
      <c r="AK3742" s="42"/>
      <c r="AL3742" s="42"/>
      <c r="AM3742" s="42"/>
      <c r="AN3742" s="42"/>
      <c r="AO3742" s="42"/>
      <c r="AP3742" s="42"/>
      <c r="AQ3742" s="42"/>
      <c r="AR3742" s="42"/>
      <c r="AS3742" s="42"/>
      <c r="AT3742" s="42"/>
      <c r="AU3742" s="41"/>
      <c r="AV3742" s="42"/>
      <c r="AZ3742" s="43"/>
      <c r="BA3742" s="43"/>
      <c r="BB3742" s="43"/>
      <c r="BC3742" s="43"/>
      <c r="BD3742" s="43"/>
    </row>
    <row r="3743" spans="2:56" s="15" customFormat="1" ht="15.75">
      <c r="B3743" s="45"/>
      <c r="C3743" s="45"/>
      <c r="D3743" s="46"/>
      <c r="E3743" s="46"/>
      <c r="K3743" s="47"/>
      <c r="AH3743" s="42"/>
      <c r="AI3743" s="42"/>
      <c r="AJ3743" s="42"/>
      <c r="AK3743" s="42"/>
      <c r="AL3743" s="42"/>
      <c r="AM3743" s="42"/>
      <c r="AN3743" s="42"/>
      <c r="AO3743" s="42"/>
      <c r="AP3743" s="42"/>
      <c r="AQ3743" s="42"/>
      <c r="AR3743" s="42"/>
      <c r="AS3743" s="42"/>
      <c r="AT3743" s="42"/>
      <c r="AU3743" s="41"/>
      <c r="AV3743" s="42"/>
      <c r="AZ3743" s="43"/>
      <c r="BA3743" s="43"/>
      <c r="BB3743" s="43"/>
      <c r="BC3743" s="43"/>
      <c r="BD3743" s="43"/>
    </row>
    <row r="3744" spans="2:56" s="15" customFormat="1" ht="15.75">
      <c r="B3744" s="45"/>
      <c r="C3744" s="45"/>
      <c r="D3744" s="46"/>
      <c r="E3744" s="46"/>
      <c r="K3744" s="47"/>
      <c r="AH3744" s="42"/>
      <c r="AI3744" s="42"/>
      <c r="AJ3744" s="42"/>
      <c r="AK3744" s="42"/>
      <c r="AL3744" s="42"/>
      <c r="AM3744" s="42"/>
      <c r="AN3744" s="42"/>
      <c r="AO3744" s="42"/>
      <c r="AP3744" s="42"/>
      <c r="AQ3744" s="42"/>
      <c r="AR3744" s="42"/>
      <c r="AS3744" s="42"/>
      <c r="AT3744" s="42"/>
      <c r="AU3744" s="41"/>
      <c r="AV3744" s="42"/>
      <c r="AZ3744" s="43"/>
      <c r="BA3744" s="43"/>
      <c r="BB3744" s="43"/>
      <c r="BC3744" s="43"/>
      <c r="BD3744" s="43"/>
    </row>
    <row r="3745" spans="2:56" s="15" customFormat="1" ht="15.75">
      <c r="B3745" s="45"/>
      <c r="C3745" s="45"/>
      <c r="D3745" s="46"/>
      <c r="E3745" s="46"/>
      <c r="K3745" s="47"/>
      <c r="AH3745" s="42"/>
      <c r="AI3745" s="42"/>
      <c r="AJ3745" s="42"/>
      <c r="AK3745" s="42"/>
      <c r="AL3745" s="42"/>
      <c r="AM3745" s="42"/>
      <c r="AN3745" s="42"/>
      <c r="AO3745" s="42"/>
      <c r="AP3745" s="42"/>
      <c r="AQ3745" s="42"/>
      <c r="AR3745" s="42"/>
      <c r="AS3745" s="42"/>
      <c r="AT3745" s="42"/>
      <c r="AU3745" s="41"/>
      <c r="AV3745" s="42"/>
      <c r="AZ3745" s="43"/>
      <c r="BA3745" s="43"/>
      <c r="BB3745" s="43"/>
      <c r="BC3745" s="43"/>
      <c r="BD3745" s="43"/>
    </row>
    <row r="3746" spans="2:56" s="15" customFormat="1" ht="15.75">
      <c r="B3746" s="45"/>
      <c r="C3746" s="45"/>
      <c r="D3746" s="46"/>
      <c r="E3746" s="46"/>
      <c r="K3746" s="47"/>
      <c r="AH3746" s="42"/>
      <c r="AI3746" s="42"/>
      <c r="AJ3746" s="42"/>
      <c r="AK3746" s="42"/>
      <c r="AL3746" s="42"/>
      <c r="AM3746" s="42"/>
      <c r="AN3746" s="42"/>
      <c r="AO3746" s="42"/>
      <c r="AP3746" s="42"/>
      <c r="AQ3746" s="42"/>
      <c r="AR3746" s="42"/>
      <c r="AS3746" s="42"/>
      <c r="AT3746" s="42"/>
      <c r="AU3746" s="41"/>
      <c r="AV3746" s="42"/>
      <c r="AZ3746" s="43"/>
      <c r="BA3746" s="43"/>
      <c r="BB3746" s="43"/>
      <c r="BC3746" s="43"/>
      <c r="BD3746" s="43"/>
    </row>
    <row r="3747" spans="2:56" s="15" customFormat="1" ht="15.75">
      <c r="B3747" s="45"/>
      <c r="C3747" s="45"/>
      <c r="D3747" s="46"/>
      <c r="E3747" s="46"/>
      <c r="K3747" s="47"/>
      <c r="AH3747" s="42"/>
      <c r="AI3747" s="42"/>
      <c r="AJ3747" s="42"/>
      <c r="AK3747" s="42"/>
      <c r="AL3747" s="42"/>
      <c r="AM3747" s="42"/>
      <c r="AN3747" s="42"/>
      <c r="AO3747" s="42"/>
      <c r="AP3747" s="42"/>
      <c r="AQ3747" s="42"/>
      <c r="AR3747" s="42"/>
      <c r="AS3747" s="42"/>
      <c r="AT3747" s="42"/>
      <c r="AU3747" s="41"/>
      <c r="AV3747" s="42"/>
      <c r="AZ3747" s="43"/>
      <c r="BA3747" s="43"/>
      <c r="BB3747" s="43"/>
      <c r="BC3747" s="43"/>
      <c r="BD3747" s="43"/>
    </row>
    <row r="3748" spans="2:56" s="15" customFormat="1" ht="15.75">
      <c r="B3748" s="45"/>
      <c r="C3748" s="45"/>
      <c r="D3748" s="46"/>
      <c r="E3748" s="46"/>
      <c r="K3748" s="47"/>
      <c r="AH3748" s="42"/>
      <c r="AI3748" s="42"/>
      <c r="AJ3748" s="42"/>
      <c r="AK3748" s="42"/>
      <c r="AL3748" s="42"/>
      <c r="AM3748" s="42"/>
      <c r="AN3748" s="42"/>
      <c r="AO3748" s="42"/>
      <c r="AP3748" s="42"/>
      <c r="AQ3748" s="42"/>
      <c r="AR3748" s="42"/>
      <c r="AS3748" s="42"/>
      <c r="AT3748" s="42"/>
      <c r="AU3748" s="41"/>
      <c r="AV3748" s="42"/>
      <c r="AZ3748" s="43"/>
      <c r="BA3748" s="43"/>
      <c r="BB3748" s="43"/>
      <c r="BC3748" s="43"/>
      <c r="BD3748" s="43"/>
    </row>
    <row r="3749" spans="2:56" s="15" customFormat="1" ht="15.75">
      <c r="B3749" s="45"/>
      <c r="C3749" s="45"/>
      <c r="D3749" s="46"/>
      <c r="E3749" s="46"/>
      <c r="K3749" s="47"/>
      <c r="AH3749" s="42"/>
      <c r="AI3749" s="42"/>
      <c r="AJ3749" s="42"/>
      <c r="AK3749" s="42"/>
      <c r="AL3749" s="42"/>
      <c r="AM3749" s="42"/>
      <c r="AN3749" s="42"/>
      <c r="AO3749" s="42"/>
      <c r="AP3749" s="42"/>
      <c r="AQ3749" s="42"/>
      <c r="AR3749" s="42"/>
      <c r="AS3749" s="42"/>
      <c r="AT3749" s="42"/>
      <c r="AU3749" s="41"/>
      <c r="AV3749" s="42"/>
      <c r="AZ3749" s="43"/>
      <c r="BA3749" s="43"/>
      <c r="BB3749" s="43"/>
      <c r="BC3749" s="43"/>
      <c r="BD3749" s="43"/>
    </row>
    <row r="3750" spans="2:56" s="15" customFormat="1" ht="15.75">
      <c r="B3750" s="45"/>
      <c r="C3750" s="45"/>
      <c r="D3750" s="46"/>
      <c r="E3750" s="46"/>
      <c r="K3750" s="47"/>
      <c r="AH3750" s="42"/>
      <c r="AI3750" s="42"/>
      <c r="AJ3750" s="42"/>
      <c r="AK3750" s="42"/>
      <c r="AL3750" s="42"/>
      <c r="AM3750" s="42"/>
      <c r="AN3750" s="42"/>
      <c r="AO3750" s="42"/>
      <c r="AP3750" s="42"/>
      <c r="AQ3750" s="42"/>
      <c r="AR3750" s="42"/>
      <c r="AS3750" s="42"/>
      <c r="AT3750" s="42"/>
      <c r="AU3750" s="41"/>
      <c r="AV3750" s="42"/>
      <c r="AZ3750" s="43"/>
      <c r="BA3750" s="43"/>
      <c r="BB3750" s="43"/>
      <c r="BC3750" s="43"/>
      <c r="BD3750" s="43"/>
    </row>
    <row r="3751" spans="2:56" s="15" customFormat="1" ht="15.75">
      <c r="B3751" s="45"/>
      <c r="C3751" s="45"/>
      <c r="D3751" s="46"/>
      <c r="E3751" s="46"/>
      <c r="K3751" s="47"/>
      <c r="AH3751" s="42"/>
      <c r="AI3751" s="42"/>
      <c r="AJ3751" s="42"/>
      <c r="AK3751" s="42"/>
      <c r="AL3751" s="42"/>
      <c r="AM3751" s="42"/>
      <c r="AN3751" s="42"/>
      <c r="AO3751" s="42"/>
      <c r="AP3751" s="42"/>
      <c r="AQ3751" s="42"/>
      <c r="AR3751" s="42"/>
      <c r="AS3751" s="42"/>
      <c r="AT3751" s="42"/>
      <c r="AU3751" s="41"/>
      <c r="AV3751" s="42"/>
      <c r="AZ3751" s="43"/>
      <c r="BA3751" s="43"/>
      <c r="BB3751" s="43"/>
      <c r="BC3751" s="43"/>
      <c r="BD3751" s="43"/>
    </row>
    <row r="3752" spans="2:56" s="15" customFormat="1" ht="15.75">
      <c r="B3752" s="45"/>
      <c r="C3752" s="45"/>
      <c r="D3752" s="46"/>
      <c r="E3752" s="46"/>
      <c r="K3752" s="47"/>
      <c r="AH3752" s="42"/>
      <c r="AI3752" s="42"/>
      <c r="AJ3752" s="42"/>
      <c r="AK3752" s="42"/>
      <c r="AL3752" s="42"/>
      <c r="AM3752" s="42"/>
      <c r="AN3752" s="42"/>
      <c r="AO3752" s="42"/>
      <c r="AP3752" s="42"/>
      <c r="AQ3752" s="42"/>
      <c r="AR3752" s="42"/>
      <c r="AS3752" s="42"/>
      <c r="AT3752" s="42"/>
      <c r="AU3752" s="41"/>
      <c r="AV3752" s="42"/>
      <c r="AZ3752" s="43"/>
      <c r="BA3752" s="43"/>
      <c r="BB3752" s="43"/>
      <c r="BC3752" s="43"/>
      <c r="BD3752" s="43"/>
    </row>
    <row r="3753" spans="2:56" s="15" customFormat="1" ht="15.75">
      <c r="B3753" s="45"/>
      <c r="C3753" s="45"/>
      <c r="D3753" s="46"/>
      <c r="E3753" s="46"/>
      <c r="K3753" s="47"/>
      <c r="AH3753" s="42"/>
      <c r="AI3753" s="42"/>
      <c r="AJ3753" s="42"/>
      <c r="AK3753" s="42"/>
      <c r="AL3753" s="42"/>
      <c r="AM3753" s="42"/>
      <c r="AN3753" s="42"/>
      <c r="AO3753" s="42"/>
      <c r="AP3753" s="42"/>
      <c r="AQ3753" s="42"/>
      <c r="AR3753" s="42"/>
      <c r="AS3753" s="42"/>
      <c r="AT3753" s="42"/>
      <c r="AU3753" s="41"/>
      <c r="AV3753" s="42"/>
      <c r="AZ3753" s="43"/>
      <c r="BA3753" s="43"/>
      <c r="BB3753" s="43"/>
      <c r="BC3753" s="43"/>
      <c r="BD3753" s="43"/>
    </row>
    <row r="3754" spans="2:56" s="15" customFormat="1" ht="15.75">
      <c r="B3754" s="45"/>
      <c r="C3754" s="45"/>
      <c r="D3754" s="46"/>
      <c r="E3754" s="46"/>
      <c r="K3754" s="47"/>
      <c r="AH3754" s="42"/>
      <c r="AI3754" s="42"/>
      <c r="AJ3754" s="42"/>
      <c r="AK3754" s="42"/>
      <c r="AL3754" s="42"/>
      <c r="AM3754" s="42"/>
      <c r="AN3754" s="42"/>
      <c r="AO3754" s="42"/>
      <c r="AP3754" s="42"/>
      <c r="AQ3754" s="42"/>
      <c r="AR3754" s="42"/>
      <c r="AS3754" s="42"/>
      <c r="AT3754" s="42"/>
      <c r="AU3754" s="41"/>
      <c r="AV3754" s="42"/>
      <c r="AZ3754" s="43"/>
      <c r="BA3754" s="43"/>
      <c r="BB3754" s="43"/>
      <c r="BC3754" s="43"/>
      <c r="BD3754" s="43"/>
    </row>
    <row r="3755" spans="2:56" s="15" customFormat="1" ht="15.75">
      <c r="B3755" s="45"/>
      <c r="C3755" s="45"/>
      <c r="D3755" s="46"/>
      <c r="E3755" s="46"/>
      <c r="K3755" s="47"/>
      <c r="AH3755" s="42"/>
      <c r="AI3755" s="42"/>
      <c r="AJ3755" s="42"/>
      <c r="AK3755" s="42"/>
      <c r="AL3755" s="42"/>
      <c r="AM3755" s="42"/>
      <c r="AN3755" s="42"/>
      <c r="AO3755" s="42"/>
      <c r="AP3755" s="42"/>
      <c r="AQ3755" s="42"/>
      <c r="AR3755" s="42"/>
      <c r="AS3755" s="42"/>
      <c r="AT3755" s="42"/>
      <c r="AU3755" s="41"/>
      <c r="AV3755" s="42"/>
      <c r="AZ3755" s="43"/>
      <c r="BA3755" s="43"/>
      <c r="BB3755" s="43"/>
      <c r="BC3755" s="43"/>
      <c r="BD3755" s="43"/>
    </row>
    <row r="3756" spans="2:56" s="15" customFormat="1" ht="15.75">
      <c r="B3756" s="45"/>
      <c r="C3756" s="45"/>
      <c r="D3756" s="46"/>
      <c r="E3756" s="46"/>
      <c r="K3756" s="47"/>
      <c r="AH3756" s="42"/>
      <c r="AI3756" s="42"/>
      <c r="AJ3756" s="42"/>
      <c r="AK3756" s="42"/>
      <c r="AL3756" s="42"/>
      <c r="AM3756" s="42"/>
      <c r="AN3756" s="42"/>
      <c r="AO3756" s="42"/>
      <c r="AP3756" s="42"/>
      <c r="AQ3756" s="42"/>
      <c r="AR3756" s="42"/>
      <c r="AS3756" s="42"/>
      <c r="AT3756" s="42"/>
      <c r="AU3756" s="41"/>
      <c r="AV3756" s="42"/>
      <c r="AZ3756" s="43"/>
      <c r="BA3756" s="43"/>
      <c r="BB3756" s="43"/>
      <c r="BC3756" s="43"/>
      <c r="BD3756" s="43"/>
    </row>
    <row r="3757" spans="2:56" s="15" customFormat="1" ht="15.75">
      <c r="B3757" s="45"/>
      <c r="C3757" s="45"/>
      <c r="D3757" s="46"/>
      <c r="E3757" s="46"/>
      <c r="K3757" s="47"/>
      <c r="AH3757" s="42"/>
      <c r="AI3757" s="42"/>
      <c r="AJ3757" s="42"/>
      <c r="AK3757" s="42"/>
      <c r="AL3757" s="42"/>
      <c r="AM3757" s="42"/>
      <c r="AN3757" s="42"/>
      <c r="AO3757" s="42"/>
      <c r="AP3757" s="42"/>
      <c r="AQ3757" s="42"/>
      <c r="AR3757" s="42"/>
      <c r="AS3757" s="42"/>
      <c r="AT3757" s="42"/>
      <c r="AU3757" s="41"/>
      <c r="AV3757" s="42"/>
      <c r="AZ3757" s="43"/>
      <c r="BA3757" s="43"/>
      <c r="BB3757" s="43"/>
      <c r="BC3757" s="43"/>
      <c r="BD3757" s="43"/>
    </row>
    <row r="3758" spans="2:56" s="15" customFormat="1" ht="15.75">
      <c r="B3758" s="45"/>
      <c r="C3758" s="45"/>
      <c r="D3758" s="46"/>
      <c r="E3758" s="46"/>
      <c r="K3758" s="47"/>
      <c r="AH3758" s="42"/>
      <c r="AI3758" s="42"/>
      <c r="AJ3758" s="42"/>
      <c r="AK3758" s="42"/>
      <c r="AL3758" s="42"/>
      <c r="AM3758" s="42"/>
      <c r="AN3758" s="42"/>
      <c r="AO3758" s="42"/>
      <c r="AP3758" s="42"/>
      <c r="AQ3758" s="42"/>
      <c r="AR3758" s="42"/>
      <c r="AS3758" s="42"/>
      <c r="AT3758" s="42"/>
      <c r="AU3758" s="41"/>
      <c r="AV3758" s="42"/>
      <c r="AZ3758" s="43"/>
      <c r="BA3758" s="43"/>
      <c r="BB3758" s="43"/>
      <c r="BC3758" s="43"/>
      <c r="BD3758" s="43"/>
    </row>
    <row r="3759" spans="2:56" s="15" customFormat="1" ht="15.75">
      <c r="B3759" s="45"/>
      <c r="C3759" s="45"/>
      <c r="D3759" s="46"/>
      <c r="E3759" s="46"/>
      <c r="K3759" s="47"/>
      <c r="AH3759" s="42"/>
      <c r="AI3759" s="42"/>
      <c r="AJ3759" s="42"/>
      <c r="AK3759" s="42"/>
      <c r="AL3759" s="42"/>
      <c r="AM3759" s="42"/>
      <c r="AN3759" s="42"/>
      <c r="AO3759" s="42"/>
      <c r="AP3759" s="42"/>
      <c r="AQ3759" s="42"/>
      <c r="AR3759" s="42"/>
      <c r="AS3759" s="42"/>
      <c r="AT3759" s="42"/>
      <c r="AU3759" s="41"/>
      <c r="AV3759" s="42"/>
      <c r="AZ3759" s="43"/>
      <c r="BA3759" s="43"/>
      <c r="BB3759" s="43"/>
      <c r="BC3759" s="43"/>
      <c r="BD3759" s="43"/>
    </row>
    <row r="3760" spans="2:56" s="15" customFormat="1" ht="15.75">
      <c r="B3760" s="45"/>
      <c r="C3760" s="45"/>
      <c r="D3760" s="46"/>
      <c r="E3760" s="46"/>
      <c r="K3760" s="47"/>
      <c r="AH3760" s="42"/>
      <c r="AI3760" s="42"/>
      <c r="AJ3760" s="42"/>
      <c r="AK3760" s="42"/>
      <c r="AL3760" s="42"/>
      <c r="AM3760" s="42"/>
      <c r="AN3760" s="42"/>
      <c r="AO3760" s="42"/>
      <c r="AP3760" s="42"/>
      <c r="AQ3760" s="42"/>
      <c r="AR3760" s="42"/>
      <c r="AS3760" s="42"/>
      <c r="AT3760" s="42"/>
      <c r="AU3760" s="41"/>
      <c r="AV3760" s="42"/>
      <c r="AZ3760" s="43"/>
      <c r="BA3760" s="43"/>
      <c r="BB3760" s="43"/>
      <c r="BC3760" s="43"/>
      <c r="BD3760" s="43"/>
    </row>
    <row r="3761" spans="2:56" s="15" customFormat="1" ht="15.75">
      <c r="B3761" s="45"/>
      <c r="C3761" s="45"/>
      <c r="D3761" s="46"/>
      <c r="E3761" s="46"/>
      <c r="K3761" s="47"/>
      <c r="AH3761" s="42"/>
      <c r="AI3761" s="42"/>
      <c r="AJ3761" s="42"/>
      <c r="AK3761" s="42"/>
      <c r="AL3761" s="42"/>
      <c r="AM3761" s="42"/>
      <c r="AN3761" s="42"/>
      <c r="AO3761" s="42"/>
      <c r="AP3761" s="42"/>
      <c r="AQ3761" s="42"/>
      <c r="AR3761" s="42"/>
      <c r="AS3761" s="42"/>
      <c r="AT3761" s="42"/>
      <c r="AU3761" s="41"/>
      <c r="AV3761" s="42"/>
      <c r="AZ3761" s="43"/>
      <c r="BA3761" s="43"/>
      <c r="BB3761" s="43"/>
      <c r="BC3761" s="43"/>
      <c r="BD3761" s="43"/>
    </row>
    <row r="3762" spans="2:56" s="15" customFormat="1" ht="15.75">
      <c r="B3762" s="45"/>
      <c r="C3762" s="45"/>
      <c r="D3762" s="46"/>
      <c r="E3762" s="46"/>
      <c r="K3762" s="47"/>
      <c r="AH3762" s="42"/>
      <c r="AI3762" s="42"/>
      <c r="AJ3762" s="42"/>
      <c r="AK3762" s="42"/>
      <c r="AL3762" s="42"/>
      <c r="AM3762" s="42"/>
      <c r="AN3762" s="42"/>
      <c r="AO3762" s="42"/>
      <c r="AP3762" s="42"/>
      <c r="AQ3762" s="42"/>
      <c r="AR3762" s="42"/>
      <c r="AS3762" s="42"/>
      <c r="AT3762" s="42"/>
      <c r="AU3762" s="41"/>
      <c r="AV3762" s="42"/>
      <c r="AZ3762" s="43"/>
      <c r="BA3762" s="43"/>
      <c r="BB3762" s="43"/>
      <c r="BC3762" s="43"/>
      <c r="BD3762" s="43"/>
    </row>
    <row r="3763" spans="2:56" s="15" customFormat="1" ht="15.75">
      <c r="B3763" s="45"/>
      <c r="C3763" s="45"/>
      <c r="D3763" s="46"/>
      <c r="E3763" s="46"/>
      <c r="K3763" s="47"/>
      <c r="AH3763" s="42"/>
      <c r="AI3763" s="42"/>
      <c r="AJ3763" s="42"/>
      <c r="AK3763" s="42"/>
      <c r="AL3763" s="42"/>
      <c r="AM3763" s="42"/>
      <c r="AN3763" s="42"/>
      <c r="AO3763" s="42"/>
      <c r="AP3763" s="42"/>
      <c r="AQ3763" s="42"/>
      <c r="AR3763" s="42"/>
      <c r="AS3763" s="42"/>
      <c r="AT3763" s="42"/>
      <c r="AU3763" s="41"/>
      <c r="AV3763" s="42"/>
      <c r="AZ3763" s="43"/>
      <c r="BA3763" s="43"/>
      <c r="BB3763" s="43"/>
      <c r="BC3763" s="43"/>
      <c r="BD3763" s="43"/>
    </row>
    <row r="3764" spans="2:56" s="15" customFormat="1" ht="15.75">
      <c r="B3764" s="45"/>
      <c r="C3764" s="45"/>
      <c r="D3764" s="46"/>
      <c r="E3764" s="46"/>
      <c r="K3764" s="47"/>
      <c r="AH3764" s="42"/>
      <c r="AI3764" s="42"/>
      <c r="AJ3764" s="42"/>
      <c r="AK3764" s="42"/>
      <c r="AL3764" s="42"/>
      <c r="AM3764" s="42"/>
      <c r="AN3764" s="42"/>
      <c r="AO3764" s="42"/>
      <c r="AP3764" s="42"/>
      <c r="AQ3764" s="42"/>
      <c r="AR3764" s="42"/>
      <c r="AS3764" s="42"/>
      <c r="AT3764" s="42"/>
      <c r="AU3764" s="41"/>
      <c r="AV3764" s="42"/>
      <c r="AZ3764" s="43"/>
      <c r="BA3764" s="43"/>
      <c r="BB3764" s="43"/>
      <c r="BC3764" s="43"/>
      <c r="BD3764" s="43"/>
    </row>
    <row r="3765" spans="2:56" s="15" customFormat="1" ht="15.75">
      <c r="B3765" s="45"/>
      <c r="C3765" s="45"/>
      <c r="D3765" s="46"/>
      <c r="E3765" s="46"/>
      <c r="K3765" s="47"/>
      <c r="AH3765" s="42"/>
      <c r="AI3765" s="42"/>
      <c r="AJ3765" s="42"/>
      <c r="AK3765" s="42"/>
      <c r="AL3765" s="42"/>
      <c r="AM3765" s="42"/>
      <c r="AN3765" s="42"/>
      <c r="AO3765" s="42"/>
      <c r="AP3765" s="42"/>
      <c r="AQ3765" s="42"/>
      <c r="AR3765" s="42"/>
      <c r="AS3765" s="42"/>
      <c r="AT3765" s="42"/>
      <c r="AU3765" s="41"/>
      <c r="AV3765" s="42"/>
      <c r="AZ3765" s="43"/>
      <c r="BA3765" s="43"/>
      <c r="BB3765" s="43"/>
      <c r="BC3765" s="43"/>
      <c r="BD3765" s="43"/>
    </row>
    <row r="3766" spans="2:56" s="15" customFormat="1" ht="15.75">
      <c r="B3766" s="45"/>
      <c r="C3766" s="45"/>
      <c r="D3766" s="46"/>
      <c r="E3766" s="46"/>
      <c r="K3766" s="47"/>
      <c r="AH3766" s="42"/>
      <c r="AI3766" s="42"/>
      <c r="AJ3766" s="42"/>
      <c r="AK3766" s="42"/>
      <c r="AL3766" s="42"/>
      <c r="AM3766" s="42"/>
      <c r="AN3766" s="42"/>
      <c r="AO3766" s="42"/>
      <c r="AP3766" s="42"/>
      <c r="AQ3766" s="42"/>
      <c r="AR3766" s="42"/>
      <c r="AS3766" s="42"/>
      <c r="AT3766" s="42"/>
      <c r="AU3766" s="41"/>
      <c r="AV3766" s="42"/>
      <c r="AZ3766" s="43"/>
      <c r="BA3766" s="43"/>
      <c r="BB3766" s="43"/>
      <c r="BC3766" s="43"/>
      <c r="BD3766" s="43"/>
    </row>
    <row r="3767" spans="2:56" s="15" customFormat="1" ht="15.75">
      <c r="B3767" s="45"/>
      <c r="C3767" s="45"/>
      <c r="D3767" s="46"/>
      <c r="E3767" s="46"/>
      <c r="K3767" s="47"/>
      <c r="AH3767" s="42"/>
      <c r="AI3767" s="42"/>
      <c r="AJ3767" s="42"/>
      <c r="AK3767" s="42"/>
      <c r="AL3767" s="42"/>
      <c r="AM3767" s="42"/>
      <c r="AN3767" s="42"/>
      <c r="AO3767" s="42"/>
      <c r="AP3767" s="42"/>
      <c r="AQ3767" s="42"/>
      <c r="AR3767" s="42"/>
      <c r="AS3767" s="42"/>
      <c r="AT3767" s="42"/>
      <c r="AU3767" s="41"/>
      <c r="AV3767" s="42"/>
      <c r="AZ3767" s="43"/>
      <c r="BA3767" s="43"/>
      <c r="BB3767" s="43"/>
      <c r="BC3767" s="43"/>
      <c r="BD3767" s="43"/>
    </row>
    <row r="3768" spans="2:56" s="15" customFormat="1" ht="15.75">
      <c r="B3768" s="45"/>
      <c r="C3768" s="45"/>
      <c r="D3768" s="46"/>
      <c r="E3768" s="46"/>
      <c r="K3768" s="47"/>
      <c r="AH3768" s="42"/>
      <c r="AI3768" s="42"/>
      <c r="AJ3768" s="42"/>
      <c r="AK3768" s="42"/>
      <c r="AL3768" s="42"/>
      <c r="AM3768" s="42"/>
      <c r="AN3768" s="42"/>
      <c r="AO3768" s="42"/>
      <c r="AP3768" s="42"/>
      <c r="AQ3768" s="42"/>
      <c r="AR3768" s="42"/>
      <c r="AS3768" s="42"/>
      <c r="AT3768" s="42"/>
      <c r="AU3768" s="41"/>
      <c r="AV3768" s="42"/>
      <c r="AZ3768" s="43"/>
      <c r="BA3768" s="43"/>
      <c r="BB3768" s="43"/>
      <c r="BC3768" s="43"/>
      <c r="BD3768" s="43"/>
    </row>
    <row r="3769" spans="2:56" s="15" customFormat="1" ht="15.75">
      <c r="B3769" s="45"/>
      <c r="C3769" s="45"/>
      <c r="D3769" s="46"/>
      <c r="E3769" s="46"/>
      <c r="K3769" s="47"/>
      <c r="AH3769" s="42"/>
      <c r="AI3769" s="42"/>
      <c r="AJ3769" s="42"/>
      <c r="AK3769" s="42"/>
      <c r="AL3769" s="42"/>
      <c r="AM3769" s="42"/>
      <c r="AN3769" s="42"/>
      <c r="AO3769" s="42"/>
      <c r="AP3769" s="42"/>
      <c r="AQ3769" s="42"/>
      <c r="AR3769" s="42"/>
      <c r="AS3769" s="42"/>
      <c r="AT3769" s="42"/>
      <c r="AU3769" s="41"/>
      <c r="AV3769" s="42"/>
      <c r="AZ3769" s="43"/>
      <c r="BA3769" s="43"/>
      <c r="BB3769" s="43"/>
      <c r="BC3769" s="43"/>
      <c r="BD3769" s="43"/>
    </row>
    <row r="3770" spans="2:56" s="15" customFormat="1" ht="15.75">
      <c r="B3770" s="45"/>
      <c r="C3770" s="45"/>
      <c r="D3770" s="46"/>
      <c r="E3770" s="46"/>
      <c r="K3770" s="47"/>
      <c r="AH3770" s="42"/>
      <c r="AI3770" s="42"/>
      <c r="AJ3770" s="42"/>
      <c r="AK3770" s="42"/>
      <c r="AL3770" s="42"/>
      <c r="AM3770" s="42"/>
      <c r="AN3770" s="42"/>
      <c r="AO3770" s="42"/>
      <c r="AP3770" s="42"/>
      <c r="AQ3770" s="42"/>
      <c r="AR3770" s="42"/>
      <c r="AS3770" s="42"/>
      <c r="AT3770" s="42"/>
      <c r="AU3770" s="41"/>
      <c r="AV3770" s="42"/>
      <c r="AZ3770" s="43"/>
      <c r="BA3770" s="43"/>
      <c r="BB3770" s="43"/>
      <c r="BC3770" s="43"/>
      <c r="BD3770" s="43"/>
    </row>
    <row r="3771" spans="2:56" s="15" customFormat="1" ht="15.75">
      <c r="B3771" s="45"/>
      <c r="C3771" s="45"/>
      <c r="D3771" s="46"/>
      <c r="E3771" s="46"/>
      <c r="K3771" s="47"/>
      <c r="AH3771" s="42"/>
      <c r="AI3771" s="42"/>
      <c r="AJ3771" s="42"/>
      <c r="AK3771" s="42"/>
      <c r="AL3771" s="42"/>
      <c r="AM3771" s="42"/>
      <c r="AN3771" s="42"/>
      <c r="AO3771" s="42"/>
      <c r="AP3771" s="42"/>
      <c r="AQ3771" s="42"/>
      <c r="AR3771" s="42"/>
      <c r="AS3771" s="42"/>
      <c r="AT3771" s="42"/>
      <c r="AU3771" s="41"/>
      <c r="AV3771" s="42"/>
      <c r="AZ3771" s="43"/>
      <c r="BA3771" s="43"/>
      <c r="BB3771" s="43"/>
      <c r="BC3771" s="43"/>
      <c r="BD3771" s="43"/>
    </row>
    <row r="3772" spans="2:56" s="15" customFormat="1" ht="15.75">
      <c r="B3772" s="45"/>
      <c r="C3772" s="45"/>
      <c r="D3772" s="46"/>
      <c r="E3772" s="46"/>
      <c r="K3772" s="47"/>
      <c r="AH3772" s="42"/>
      <c r="AI3772" s="42"/>
      <c r="AJ3772" s="42"/>
      <c r="AK3772" s="42"/>
      <c r="AL3772" s="42"/>
      <c r="AM3772" s="42"/>
      <c r="AN3772" s="42"/>
      <c r="AO3772" s="42"/>
      <c r="AP3772" s="42"/>
      <c r="AQ3772" s="42"/>
      <c r="AR3772" s="42"/>
      <c r="AS3772" s="42"/>
      <c r="AT3772" s="42"/>
      <c r="AU3772" s="41"/>
      <c r="AV3772" s="42"/>
      <c r="AZ3772" s="43"/>
      <c r="BA3772" s="43"/>
      <c r="BB3772" s="43"/>
      <c r="BC3772" s="43"/>
      <c r="BD3772" s="43"/>
    </row>
    <row r="3773" spans="2:56" s="15" customFormat="1" ht="15.75">
      <c r="B3773" s="45"/>
      <c r="C3773" s="45"/>
      <c r="D3773" s="46"/>
      <c r="E3773" s="46"/>
      <c r="K3773" s="47"/>
      <c r="AH3773" s="42"/>
      <c r="AI3773" s="42"/>
      <c r="AJ3773" s="42"/>
      <c r="AK3773" s="42"/>
      <c r="AL3773" s="42"/>
      <c r="AM3773" s="42"/>
      <c r="AN3773" s="42"/>
      <c r="AO3773" s="42"/>
      <c r="AP3773" s="42"/>
      <c r="AQ3773" s="42"/>
      <c r="AR3773" s="42"/>
      <c r="AS3773" s="42"/>
      <c r="AT3773" s="42"/>
      <c r="AU3773" s="41"/>
      <c r="AV3773" s="42"/>
      <c r="AZ3773" s="43"/>
      <c r="BA3773" s="43"/>
      <c r="BB3773" s="43"/>
      <c r="BC3773" s="43"/>
      <c r="BD3773" s="43"/>
    </row>
    <row r="3774" spans="2:56" s="15" customFormat="1" ht="15.75">
      <c r="B3774" s="45"/>
      <c r="C3774" s="45"/>
      <c r="D3774" s="46"/>
      <c r="E3774" s="46"/>
      <c r="K3774" s="47"/>
      <c r="AH3774" s="42"/>
      <c r="AI3774" s="42"/>
      <c r="AJ3774" s="42"/>
      <c r="AK3774" s="42"/>
      <c r="AL3774" s="42"/>
      <c r="AM3774" s="42"/>
      <c r="AN3774" s="42"/>
      <c r="AO3774" s="42"/>
      <c r="AP3774" s="42"/>
      <c r="AQ3774" s="42"/>
      <c r="AR3774" s="42"/>
      <c r="AS3774" s="42"/>
      <c r="AT3774" s="42"/>
      <c r="AU3774" s="41"/>
      <c r="AV3774" s="42"/>
      <c r="AZ3774" s="43"/>
      <c r="BA3774" s="43"/>
      <c r="BB3774" s="43"/>
      <c r="BC3774" s="43"/>
      <c r="BD3774" s="43"/>
    </row>
    <row r="3775" spans="2:56" s="15" customFormat="1" ht="15.75">
      <c r="B3775" s="45"/>
      <c r="C3775" s="45"/>
      <c r="D3775" s="46"/>
      <c r="E3775" s="46"/>
      <c r="K3775" s="47"/>
      <c r="AH3775" s="42"/>
      <c r="AI3775" s="42"/>
      <c r="AJ3775" s="42"/>
      <c r="AK3775" s="42"/>
      <c r="AL3775" s="42"/>
      <c r="AM3775" s="42"/>
      <c r="AN3775" s="42"/>
      <c r="AO3775" s="42"/>
      <c r="AP3775" s="42"/>
      <c r="AQ3775" s="42"/>
      <c r="AR3775" s="42"/>
      <c r="AS3775" s="42"/>
      <c r="AT3775" s="42"/>
      <c r="AU3775" s="41"/>
      <c r="AV3775" s="42"/>
      <c r="AZ3775" s="43"/>
      <c r="BA3775" s="43"/>
      <c r="BB3775" s="43"/>
      <c r="BC3775" s="43"/>
      <c r="BD3775" s="43"/>
    </row>
    <row r="3776" spans="2:56" s="15" customFormat="1" ht="15.75">
      <c r="B3776" s="45"/>
      <c r="C3776" s="45"/>
      <c r="D3776" s="46"/>
      <c r="E3776" s="46"/>
      <c r="K3776" s="47"/>
      <c r="AH3776" s="42"/>
      <c r="AI3776" s="42"/>
      <c r="AJ3776" s="42"/>
      <c r="AK3776" s="42"/>
      <c r="AL3776" s="42"/>
      <c r="AM3776" s="42"/>
      <c r="AN3776" s="42"/>
      <c r="AO3776" s="42"/>
      <c r="AP3776" s="42"/>
      <c r="AQ3776" s="42"/>
      <c r="AR3776" s="42"/>
      <c r="AS3776" s="42"/>
      <c r="AT3776" s="42"/>
      <c r="AU3776" s="41"/>
      <c r="AV3776" s="42"/>
      <c r="AZ3776" s="43"/>
      <c r="BA3776" s="43"/>
      <c r="BB3776" s="43"/>
      <c r="BC3776" s="43"/>
      <c r="BD3776" s="43"/>
    </row>
    <row r="3777" spans="2:56" s="15" customFormat="1" ht="15.75">
      <c r="B3777" s="45"/>
      <c r="C3777" s="45"/>
      <c r="D3777" s="46"/>
      <c r="E3777" s="46"/>
      <c r="K3777" s="47"/>
      <c r="AH3777" s="42"/>
      <c r="AI3777" s="42"/>
      <c r="AJ3777" s="42"/>
      <c r="AK3777" s="42"/>
      <c r="AL3777" s="42"/>
      <c r="AM3777" s="42"/>
      <c r="AN3777" s="42"/>
      <c r="AO3777" s="42"/>
      <c r="AP3777" s="42"/>
      <c r="AQ3777" s="42"/>
      <c r="AR3777" s="42"/>
      <c r="AS3777" s="42"/>
      <c r="AT3777" s="42"/>
      <c r="AU3777" s="41"/>
      <c r="AV3777" s="42"/>
      <c r="AZ3777" s="43"/>
      <c r="BA3777" s="43"/>
      <c r="BB3777" s="43"/>
      <c r="BC3777" s="43"/>
      <c r="BD3777" s="43"/>
    </row>
    <row r="3778" spans="2:56" s="15" customFormat="1" ht="15.75">
      <c r="B3778" s="45"/>
      <c r="C3778" s="45"/>
      <c r="D3778" s="46"/>
      <c r="E3778" s="46"/>
      <c r="K3778" s="47"/>
      <c r="AH3778" s="42"/>
      <c r="AI3778" s="42"/>
      <c r="AJ3778" s="42"/>
      <c r="AK3778" s="42"/>
      <c r="AL3778" s="42"/>
      <c r="AM3778" s="42"/>
      <c r="AN3778" s="42"/>
      <c r="AO3778" s="42"/>
      <c r="AP3778" s="42"/>
      <c r="AQ3778" s="42"/>
      <c r="AR3778" s="42"/>
      <c r="AS3778" s="42"/>
      <c r="AT3778" s="42"/>
      <c r="AU3778" s="41"/>
      <c r="AV3778" s="42"/>
      <c r="AZ3778" s="43"/>
      <c r="BA3778" s="43"/>
      <c r="BB3778" s="43"/>
      <c r="BC3778" s="43"/>
      <c r="BD3778" s="43"/>
    </row>
    <row r="3779" spans="2:56" s="15" customFormat="1" ht="15.75">
      <c r="B3779" s="45"/>
      <c r="C3779" s="45"/>
      <c r="D3779" s="46"/>
      <c r="E3779" s="46"/>
      <c r="K3779" s="47"/>
      <c r="AH3779" s="42"/>
      <c r="AI3779" s="42"/>
      <c r="AJ3779" s="42"/>
      <c r="AK3779" s="42"/>
      <c r="AL3779" s="42"/>
      <c r="AM3779" s="42"/>
      <c r="AN3779" s="42"/>
      <c r="AO3779" s="42"/>
      <c r="AP3779" s="42"/>
      <c r="AQ3779" s="42"/>
      <c r="AR3779" s="42"/>
      <c r="AS3779" s="42"/>
      <c r="AT3779" s="42"/>
      <c r="AU3779" s="41"/>
      <c r="AV3779" s="42"/>
      <c r="AZ3779" s="43"/>
      <c r="BA3779" s="43"/>
      <c r="BB3779" s="43"/>
      <c r="BC3779" s="43"/>
      <c r="BD3779" s="43"/>
    </row>
    <row r="3780" spans="2:56" s="15" customFormat="1" ht="15.75">
      <c r="B3780" s="45"/>
      <c r="C3780" s="45"/>
      <c r="D3780" s="46"/>
      <c r="E3780" s="46"/>
      <c r="K3780" s="47"/>
      <c r="AH3780" s="42"/>
      <c r="AI3780" s="42"/>
      <c r="AJ3780" s="42"/>
      <c r="AK3780" s="42"/>
      <c r="AL3780" s="42"/>
      <c r="AM3780" s="42"/>
      <c r="AN3780" s="42"/>
      <c r="AO3780" s="42"/>
      <c r="AP3780" s="42"/>
      <c r="AQ3780" s="42"/>
      <c r="AR3780" s="42"/>
      <c r="AS3780" s="42"/>
      <c r="AT3780" s="42"/>
      <c r="AU3780" s="41"/>
      <c r="AV3780" s="42"/>
      <c r="AZ3780" s="43"/>
      <c r="BA3780" s="43"/>
      <c r="BB3780" s="43"/>
      <c r="BC3780" s="43"/>
      <c r="BD3780" s="43"/>
    </row>
    <row r="3781" spans="2:56" s="15" customFormat="1" ht="15.75">
      <c r="B3781" s="45"/>
      <c r="C3781" s="45"/>
      <c r="D3781" s="46"/>
      <c r="E3781" s="46"/>
      <c r="K3781" s="47"/>
      <c r="AH3781" s="42"/>
      <c r="AI3781" s="42"/>
      <c r="AJ3781" s="42"/>
      <c r="AK3781" s="42"/>
      <c r="AL3781" s="42"/>
      <c r="AM3781" s="42"/>
      <c r="AN3781" s="42"/>
      <c r="AO3781" s="42"/>
      <c r="AP3781" s="42"/>
      <c r="AQ3781" s="42"/>
      <c r="AR3781" s="42"/>
      <c r="AS3781" s="42"/>
      <c r="AT3781" s="42"/>
      <c r="AU3781" s="41"/>
      <c r="AV3781" s="42"/>
      <c r="AZ3781" s="43"/>
      <c r="BA3781" s="43"/>
      <c r="BB3781" s="43"/>
      <c r="BC3781" s="43"/>
      <c r="BD3781" s="43"/>
    </row>
    <row r="3782" spans="2:56" s="15" customFormat="1" ht="15.75">
      <c r="B3782" s="45"/>
      <c r="C3782" s="45"/>
      <c r="D3782" s="46"/>
      <c r="E3782" s="46"/>
      <c r="K3782" s="47"/>
      <c r="AH3782" s="42"/>
      <c r="AI3782" s="42"/>
      <c r="AJ3782" s="42"/>
      <c r="AK3782" s="42"/>
      <c r="AL3782" s="42"/>
      <c r="AM3782" s="42"/>
      <c r="AN3782" s="42"/>
      <c r="AO3782" s="42"/>
      <c r="AP3782" s="42"/>
      <c r="AQ3782" s="42"/>
      <c r="AR3782" s="42"/>
      <c r="AS3782" s="42"/>
      <c r="AT3782" s="42"/>
      <c r="AU3782" s="41"/>
      <c r="AV3782" s="42"/>
      <c r="AZ3782" s="43"/>
      <c r="BA3782" s="43"/>
      <c r="BB3782" s="43"/>
      <c r="BC3782" s="43"/>
      <c r="BD3782" s="43"/>
    </row>
    <row r="3783" spans="2:56" s="15" customFormat="1" ht="15.75">
      <c r="B3783" s="45"/>
      <c r="C3783" s="45"/>
      <c r="D3783" s="46"/>
      <c r="E3783" s="46"/>
      <c r="K3783" s="47"/>
      <c r="AH3783" s="42"/>
      <c r="AI3783" s="42"/>
      <c r="AJ3783" s="42"/>
      <c r="AK3783" s="42"/>
      <c r="AL3783" s="42"/>
      <c r="AM3783" s="42"/>
      <c r="AN3783" s="42"/>
      <c r="AO3783" s="42"/>
      <c r="AP3783" s="42"/>
      <c r="AQ3783" s="42"/>
      <c r="AR3783" s="42"/>
      <c r="AS3783" s="42"/>
      <c r="AT3783" s="42"/>
      <c r="AU3783" s="41"/>
      <c r="AV3783" s="42"/>
      <c r="AZ3783" s="43"/>
      <c r="BA3783" s="43"/>
      <c r="BB3783" s="43"/>
      <c r="BC3783" s="43"/>
      <c r="BD3783" s="43"/>
    </row>
    <row r="3784" spans="2:56" s="15" customFormat="1" ht="15.75">
      <c r="B3784" s="45"/>
      <c r="C3784" s="45"/>
      <c r="D3784" s="46"/>
      <c r="E3784" s="46"/>
      <c r="K3784" s="47"/>
      <c r="AH3784" s="42"/>
      <c r="AI3784" s="42"/>
      <c r="AJ3784" s="42"/>
      <c r="AK3784" s="42"/>
      <c r="AL3784" s="42"/>
      <c r="AM3784" s="42"/>
      <c r="AN3784" s="42"/>
      <c r="AO3784" s="42"/>
      <c r="AP3784" s="42"/>
      <c r="AQ3784" s="42"/>
      <c r="AR3784" s="42"/>
      <c r="AS3784" s="42"/>
      <c r="AT3784" s="42"/>
      <c r="AU3784" s="41"/>
      <c r="AV3784" s="42"/>
      <c r="AZ3784" s="43"/>
      <c r="BA3784" s="43"/>
      <c r="BB3784" s="43"/>
      <c r="BC3784" s="43"/>
      <c r="BD3784" s="43"/>
    </row>
    <row r="3785" spans="2:56" s="15" customFormat="1" ht="15.75">
      <c r="B3785" s="45"/>
      <c r="C3785" s="45"/>
      <c r="D3785" s="46"/>
      <c r="E3785" s="46"/>
      <c r="K3785" s="47"/>
      <c r="AH3785" s="42"/>
      <c r="AI3785" s="42"/>
      <c r="AJ3785" s="42"/>
      <c r="AK3785" s="42"/>
      <c r="AL3785" s="42"/>
      <c r="AM3785" s="42"/>
      <c r="AN3785" s="42"/>
      <c r="AO3785" s="42"/>
      <c r="AP3785" s="42"/>
      <c r="AQ3785" s="42"/>
      <c r="AR3785" s="42"/>
      <c r="AS3785" s="42"/>
      <c r="AT3785" s="42"/>
      <c r="AU3785" s="41"/>
      <c r="AV3785" s="42"/>
      <c r="AZ3785" s="43"/>
      <c r="BA3785" s="43"/>
      <c r="BB3785" s="43"/>
      <c r="BC3785" s="43"/>
      <c r="BD3785" s="43"/>
    </row>
    <row r="3786" spans="2:56" s="15" customFormat="1" ht="15.75">
      <c r="B3786" s="45"/>
      <c r="C3786" s="45"/>
      <c r="D3786" s="46"/>
      <c r="E3786" s="46"/>
      <c r="K3786" s="47"/>
      <c r="AH3786" s="42"/>
      <c r="AI3786" s="42"/>
      <c r="AJ3786" s="42"/>
      <c r="AK3786" s="42"/>
      <c r="AL3786" s="42"/>
      <c r="AM3786" s="42"/>
      <c r="AN3786" s="42"/>
      <c r="AO3786" s="42"/>
      <c r="AP3786" s="42"/>
      <c r="AQ3786" s="42"/>
      <c r="AR3786" s="42"/>
      <c r="AS3786" s="42"/>
      <c r="AT3786" s="42"/>
      <c r="AU3786" s="41"/>
      <c r="AV3786" s="42"/>
      <c r="AZ3786" s="43"/>
      <c r="BA3786" s="43"/>
      <c r="BB3786" s="43"/>
      <c r="BC3786" s="43"/>
      <c r="BD3786" s="43"/>
    </row>
    <row r="3787" spans="2:56" s="15" customFormat="1" ht="15.75">
      <c r="B3787" s="45"/>
      <c r="C3787" s="45"/>
      <c r="D3787" s="46"/>
      <c r="E3787" s="46"/>
      <c r="K3787" s="47"/>
      <c r="AH3787" s="42"/>
      <c r="AI3787" s="42"/>
      <c r="AJ3787" s="42"/>
      <c r="AK3787" s="42"/>
      <c r="AL3787" s="42"/>
      <c r="AM3787" s="42"/>
      <c r="AN3787" s="42"/>
      <c r="AO3787" s="42"/>
      <c r="AP3787" s="42"/>
      <c r="AQ3787" s="42"/>
      <c r="AR3787" s="42"/>
      <c r="AS3787" s="42"/>
      <c r="AT3787" s="42"/>
      <c r="AU3787" s="41"/>
      <c r="AV3787" s="42"/>
      <c r="AZ3787" s="43"/>
      <c r="BA3787" s="43"/>
      <c r="BB3787" s="43"/>
      <c r="BC3787" s="43"/>
      <c r="BD3787" s="43"/>
    </row>
    <row r="3788" spans="2:56" s="15" customFormat="1" ht="15.75">
      <c r="B3788" s="45"/>
      <c r="C3788" s="45"/>
      <c r="D3788" s="46"/>
      <c r="E3788" s="46"/>
      <c r="K3788" s="47"/>
      <c r="AH3788" s="42"/>
      <c r="AI3788" s="42"/>
      <c r="AJ3788" s="42"/>
      <c r="AK3788" s="42"/>
      <c r="AL3788" s="42"/>
      <c r="AM3788" s="42"/>
      <c r="AN3788" s="42"/>
      <c r="AO3788" s="42"/>
      <c r="AP3788" s="42"/>
      <c r="AQ3788" s="42"/>
      <c r="AR3788" s="42"/>
      <c r="AS3788" s="42"/>
      <c r="AT3788" s="42"/>
      <c r="AU3788" s="41"/>
      <c r="AV3788" s="42"/>
      <c r="AZ3788" s="43"/>
      <c r="BA3788" s="43"/>
      <c r="BB3788" s="43"/>
      <c r="BC3788" s="43"/>
      <c r="BD3788" s="43"/>
    </row>
    <row r="3789" spans="2:56" s="15" customFormat="1" ht="15.75">
      <c r="B3789" s="45"/>
      <c r="C3789" s="45"/>
      <c r="D3789" s="46"/>
      <c r="E3789" s="46"/>
      <c r="K3789" s="47"/>
      <c r="AH3789" s="42"/>
      <c r="AI3789" s="42"/>
      <c r="AJ3789" s="42"/>
      <c r="AK3789" s="42"/>
      <c r="AL3789" s="42"/>
      <c r="AM3789" s="42"/>
      <c r="AN3789" s="42"/>
      <c r="AO3789" s="42"/>
      <c r="AP3789" s="42"/>
      <c r="AQ3789" s="42"/>
      <c r="AR3789" s="42"/>
      <c r="AS3789" s="42"/>
      <c r="AT3789" s="42"/>
      <c r="AU3789" s="41"/>
      <c r="AV3789" s="42"/>
      <c r="AZ3789" s="43"/>
      <c r="BA3789" s="43"/>
      <c r="BB3789" s="43"/>
      <c r="BC3789" s="43"/>
      <c r="BD3789" s="43"/>
    </row>
    <row r="3790" spans="2:56" s="15" customFormat="1" ht="15.75">
      <c r="B3790" s="45"/>
      <c r="C3790" s="45"/>
      <c r="D3790" s="46"/>
      <c r="E3790" s="46"/>
      <c r="K3790" s="47"/>
      <c r="AH3790" s="42"/>
      <c r="AI3790" s="42"/>
      <c r="AJ3790" s="42"/>
      <c r="AK3790" s="42"/>
      <c r="AL3790" s="42"/>
      <c r="AM3790" s="42"/>
      <c r="AN3790" s="42"/>
      <c r="AO3790" s="42"/>
      <c r="AP3790" s="42"/>
      <c r="AQ3790" s="42"/>
      <c r="AR3790" s="42"/>
      <c r="AS3790" s="42"/>
      <c r="AT3790" s="42"/>
      <c r="AU3790" s="41"/>
      <c r="AV3790" s="42"/>
      <c r="AZ3790" s="43"/>
      <c r="BA3790" s="43"/>
      <c r="BB3790" s="43"/>
      <c r="BC3790" s="43"/>
      <c r="BD3790" s="43"/>
    </row>
    <row r="3791" spans="2:56" s="15" customFormat="1" ht="15.75">
      <c r="B3791" s="45"/>
      <c r="C3791" s="45"/>
      <c r="D3791" s="46"/>
      <c r="E3791" s="46"/>
      <c r="K3791" s="47"/>
      <c r="AH3791" s="42"/>
      <c r="AI3791" s="42"/>
      <c r="AJ3791" s="42"/>
      <c r="AK3791" s="42"/>
      <c r="AL3791" s="42"/>
      <c r="AM3791" s="42"/>
      <c r="AN3791" s="42"/>
      <c r="AO3791" s="42"/>
      <c r="AP3791" s="42"/>
      <c r="AQ3791" s="42"/>
      <c r="AR3791" s="42"/>
      <c r="AS3791" s="42"/>
      <c r="AT3791" s="42"/>
      <c r="AU3791" s="41"/>
      <c r="AV3791" s="42"/>
      <c r="AZ3791" s="43"/>
      <c r="BA3791" s="43"/>
      <c r="BB3791" s="43"/>
      <c r="BC3791" s="43"/>
      <c r="BD3791" s="43"/>
    </row>
    <row r="3792" spans="2:56" s="15" customFormat="1" ht="15.75">
      <c r="B3792" s="45"/>
      <c r="C3792" s="45"/>
      <c r="D3792" s="46"/>
      <c r="E3792" s="46"/>
      <c r="K3792" s="47"/>
      <c r="AH3792" s="42"/>
      <c r="AI3792" s="42"/>
      <c r="AJ3792" s="42"/>
      <c r="AK3792" s="42"/>
      <c r="AL3792" s="42"/>
      <c r="AM3792" s="42"/>
      <c r="AN3792" s="42"/>
      <c r="AO3792" s="42"/>
      <c r="AP3792" s="42"/>
      <c r="AQ3792" s="42"/>
      <c r="AR3792" s="42"/>
      <c r="AS3792" s="42"/>
      <c r="AT3792" s="42"/>
      <c r="AU3792" s="41"/>
      <c r="AV3792" s="42"/>
      <c r="AZ3792" s="43"/>
      <c r="BA3792" s="43"/>
      <c r="BB3792" s="43"/>
      <c r="BC3792" s="43"/>
      <c r="BD3792" s="43"/>
    </row>
    <row r="3793" spans="2:56" s="15" customFormat="1" ht="15.75">
      <c r="B3793" s="45"/>
      <c r="C3793" s="45"/>
      <c r="D3793" s="46"/>
      <c r="E3793" s="46"/>
      <c r="K3793" s="47"/>
      <c r="AH3793" s="42"/>
      <c r="AI3793" s="42"/>
      <c r="AJ3793" s="42"/>
      <c r="AK3793" s="42"/>
      <c r="AL3793" s="42"/>
      <c r="AM3793" s="42"/>
      <c r="AN3793" s="42"/>
      <c r="AO3793" s="42"/>
      <c r="AP3793" s="42"/>
      <c r="AQ3793" s="42"/>
      <c r="AR3793" s="42"/>
      <c r="AS3793" s="42"/>
      <c r="AT3793" s="42"/>
      <c r="AU3793" s="41"/>
      <c r="AV3793" s="42"/>
      <c r="AZ3793" s="43"/>
      <c r="BA3793" s="43"/>
      <c r="BB3793" s="43"/>
      <c r="BC3793" s="43"/>
      <c r="BD3793" s="43"/>
    </row>
    <row r="3794" spans="2:56" s="15" customFormat="1" ht="15.75">
      <c r="B3794" s="45"/>
      <c r="C3794" s="45"/>
      <c r="D3794" s="46"/>
      <c r="E3794" s="46"/>
      <c r="K3794" s="47"/>
      <c r="AH3794" s="42"/>
      <c r="AI3794" s="42"/>
      <c r="AJ3794" s="42"/>
      <c r="AK3794" s="42"/>
      <c r="AL3794" s="42"/>
      <c r="AM3794" s="42"/>
      <c r="AN3794" s="42"/>
      <c r="AO3794" s="42"/>
      <c r="AP3794" s="42"/>
      <c r="AQ3794" s="42"/>
      <c r="AR3794" s="42"/>
      <c r="AS3794" s="42"/>
      <c r="AT3794" s="42"/>
      <c r="AU3794" s="41"/>
      <c r="AV3794" s="42"/>
      <c r="AZ3794" s="43"/>
      <c r="BA3794" s="43"/>
      <c r="BB3794" s="43"/>
      <c r="BC3794" s="43"/>
      <c r="BD3794" s="43"/>
    </row>
    <row r="3795" spans="2:56" s="15" customFormat="1" ht="15.75">
      <c r="B3795" s="45"/>
      <c r="C3795" s="45"/>
      <c r="D3795" s="46"/>
      <c r="E3795" s="46"/>
      <c r="K3795" s="47"/>
      <c r="AH3795" s="42"/>
      <c r="AI3795" s="42"/>
      <c r="AJ3795" s="42"/>
      <c r="AK3795" s="42"/>
      <c r="AL3795" s="42"/>
      <c r="AM3795" s="42"/>
      <c r="AN3795" s="42"/>
      <c r="AO3795" s="42"/>
      <c r="AP3795" s="42"/>
      <c r="AQ3795" s="42"/>
      <c r="AR3795" s="42"/>
      <c r="AS3795" s="42"/>
      <c r="AT3795" s="42"/>
      <c r="AU3795" s="41"/>
      <c r="AV3795" s="42"/>
      <c r="AZ3795" s="43"/>
      <c r="BA3795" s="43"/>
      <c r="BB3795" s="43"/>
      <c r="BC3795" s="43"/>
      <c r="BD3795" s="43"/>
    </row>
    <row r="3796" spans="2:56" s="15" customFormat="1" ht="15.75">
      <c r="B3796" s="45"/>
      <c r="C3796" s="45"/>
      <c r="D3796" s="46"/>
      <c r="E3796" s="46"/>
      <c r="K3796" s="47"/>
      <c r="AH3796" s="42"/>
      <c r="AI3796" s="42"/>
      <c r="AJ3796" s="42"/>
      <c r="AK3796" s="42"/>
      <c r="AL3796" s="42"/>
      <c r="AM3796" s="42"/>
      <c r="AN3796" s="42"/>
      <c r="AO3796" s="42"/>
      <c r="AP3796" s="42"/>
      <c r="AQ3796" s="42"/>
      <c r="AR3796" s="42"/>
      <c r="AS3796" s="42"/>
      <c r="AT3796" s="42"/>
      <c r="AU3796" s="41"/>
      <c r="AV3796" s="42"/>
      <c r="AZ3796" s="43"/>
      <c r="BA3796" s="43"/>
      <c r="BB3796" s="43"/>
      <c r="BC3796" s="43"/>
      <c r="BD3796" s="43"/>
    </row>
    <row r="3797" spans="2:56" s="15" customFormat="1" ht="15.75">
      <c r="B3797" s="45"/>
      <c r="C3797" s="45"/>
      <c r="D3797" s="46"/>
      <c r="E3797" s="46"/>
      <c r="K3797" s="47"/>
      <c r="AH3797" s="42"/>
      <c r="AI3797" s="42"/>
      <c r="AJ3797" s="42"/>
      <c r="AK3797" s="42"/>
      <c r="AL3797" s="42"/>
      <c r="AM3797" s="42"/>
      <c r="AN3797" s="42"/>
      <c r="AO3797" s="42"/>
      <c r="AP3797" s="42"/>
      <c r="AQ3797" s="42"/>
      <c r="AR3797" s="42"/>
      <c r="AS3797" s="42"/>
      <c r="AT3797" s="42"/>
      <c r="AU3797" s="41"/>
      <c r="AV3797" s="42"/>
      <c r="AZ3797" s="43"/>
      <c r="BA3797" s="43"/>
      <c r="BB3797" s="43"/>
      <c r="BC3797" s="43"/>
      <c r="BD3797" s="43"/>
    </row>
    <row r="3798" spans="2:56" s="15" customFormat="1" ht="15.75">
      <c r="B3798" s="45"/>
      <c r="C3798" s="45"/>
      <c r="D3798" s="46"/>
      <c r="E3798" s="46"/>
      <c r="K3798" s="47"/>
      <c r="AH3798" s="42"/>
      <c r="AI3798" s="42"/>
      <c r="AJ3798" s="42"/>
      <c r="AK3798" s="42"/>
      <c r="AL3798" s="42"/>
      <c r="AM3798" s="42"/>
      <c r="AN3798" s="42"/>
      <c r="AO3798" s="42"/>
      <c r="AP3798" s="42"/>
      <c r="AQ3798" s="42"/>
      <c r="AR3798" s="42"/>
      <c r="AS3798" s="42"/>
      <c r="AT3798" s="42"/>
      <c r="AU3798" s="41"/>
      <c r="AV3798" s="42"/>
      <c r="AZ3798" s="43"/>
      <c r="BA3798" s="43"/>
      <c r="BB3798" s="43"/>
      <c r="BC3798" s="43"/>
      <c r="BD3798" s="43"/>
    </row>
    <row r="3799" spans="2:56" s="15" customFormat="1" ht="15.75">
      <c r="B3799" s="45"/>
      <c r="C3799" s="45"/>
      <c r="D3799" s="46"/>
      <c r="E3799" s="46"/>
      <c r="K3799" s="47"/>
      <c r="AH3799" s="42"/>
      <c r="AI3799" s="42"/>
      <c r="AJ3799" s="42"/>
      <c r="AK3799" s="42"/>
      <c r="AL3799" s="42"/>
      <c r="AM3799" s="42"/>
      <c r="AN3799" s="42"/>
      <c r="AO3799" s="42"/>
      <c r="AP3799" s="42"/>
      <c r="AQ3799" s="42"/>
      <c r="AR3799" s="42"/>
      <c r="AS3799" s="42"/>
      <c r="AT3799" s="42"/>
      <c r="AU3799" s="41"/>
      <c r="AV3799" s="42"/>
      <c r="AZ3799" s="43"/>
      <c r="BA3799" s="43"/>
      <c r="BB3799" s="43"/>
      <c r="BC3799" s="43"/>
      <c r="BD3799" s="43"/>
    </row>
    <row r="3800" spans="2:56" s="15" customFormat="1" ht="15.75">
      <c r="B3800" s="45"/>
      <c r="C3800" s="45"/>
      <c r="D3800" s="46"/>
      <c r="E3800" s="46"/>
      <c r="K3800" s="47"/>
      <c r="AH3800" s="42"/>
      <c r="AI3800" s="42"/>
      <c r="AJ3800" s="42"/>
      <c r="AK3800" s="42"/>
      <c r="AL3800" s="42"/>
      <c r="AM3800" s="42"/>
      <c r="AN3800" s="42"/>
      <c r="AO3800" s="42"/>
      <c r="AP3800" s="42"/>
      <c r="AQ3800" s="42"/>
      <c r="AR3800" s="42"/>
      <c r="AS3800" s="42"/>
      <c r="AT3800" s="42"/>
      <c r="AU3800" s="41"/>
      <c r="AV3800" s="42"/>
      <c r="AZ3800" s="43"/>
      <c r="BA3800" s="43"/>
      <c r="BB3800" s="43"/>
      <c r="BC3800" s="43"/>
      <c r="BD3800" s="43"/>
    </row>
    <row r="3801" spans="2:56" s="15" customFormat="1" ht="15.75">
      <c r="B3801" s="45"/>
      <c r="C3801" s="45"/>
      <c r="D3801" s="46"/>
      <c r="E3801" s="46"/>
      <c r="K3801" s="47"/>
      <c r="AH3801" s="42"/>
      <c r="AI3801" s="42"/>
      <c r="AJ3801" s="42"/>
      <c r="AK3801" s="42"/>
      <c r="AL3801" s="42"/>
      <c r="AM3801" s="42"/>
      <c r="AN3801" s="42"/>
      <c r="AO3801" s="42"/>
      <c r="AP3801" s="42"/>
      <c r="AQ3801" s="42"/>
      <c r="AR3801" s="42"/>
      <c r="AS3801" s="42"/>
      <c r="AT3801" s="42"/>
      <c r="AU3801" s="41"/>
      <c r="AV3801" s="42"/>
      <c r="AZ3801" s="43"/>
      <c r="BA3801" s="43"/>
      <c r="BB3801" s="43"/>
      <c r="BC3801" s="43"/>
      <c r="BD3801" s="43"/>
    </row>
    <row r="3802" spans="2:56" s="15" customFormat="1" ht="15.75">
      <c r="B3802" s="45"/>
      <c r="C3802" s="45"/>
      <c r="D3802" s="46"/>
      <c r="E3802" s="46"/>
      <c r="K3802" s="47"/>
      <c r="AH3802" s="42"/>
      <c r="AI3802" s="42"/>
      <c r="AJ3802" s="42"/>
      <c r="AK3802" s="42"/>
      <c r="AL3802" s="42"/>
      <c r="AM3802" s="42"/>
      <c r="AN3802" s="42"/>
      <c r="AO3802" s="42"/>
      <c r="AP3802" s="42"/>
      <c r="AQ3802" s="42"/>
      <c r="AR3802" s="42"/>
      <c r="AS3802" s="42"/>
      <c r="AT3802" s="42"/>
      <c r="AU3802" s="41"/>
      <c r="AV3802" s="42"/>
      <c r="AZ3802" s="43"/>
      <c r="BA3802" s="43"/>
      <c r="BB3802" s="43"/>
      <c r="BC3802" s="43"/>
      <c r="BD3802" s="43"/>
    </row>
    <row r="3803" spans="2:56" s="15" customFormat="1" ht="15.75">
      <c r="B3803" s="45"/>
      <c r="C3803" s="45"/>
      <c r="D3803" s="46"/>
      <c r="E3803" s="46"/>
      <c r="K3803" s="47"/>
      <c r="AH3803" s="42"/>
      <c r="AI3803" s="42"/>
      <c r="AJ3803" s="42"/>
      <c r="AK3803" s="42"/>
      <c r="AL3803" s="42"/>
      <c r="AM3803" s="42"/>
      <c r="AN3803" s="42"/>
      <c r="AO3803" s="42"/>
      <c r="AP3803" s="42"/>
      <c r="AQ3803" s="42"/>
      <c r="AR3803" s="42"/>
      <c r="AS3803" s="42"/>
      <c r="AT3803" s="42"/>
      <c r="AU3803" s="41"/>
      <c r="AV3803" s="42"/>
      <c r="AZ3803" s="43"/>
      <c r="BA3803" s="43"/>
      <c r="BB3803" s="43"/>
      <c r="BC3803" s="43"/>
      <c r="BD3803" s="43"/>
    </row>
    <row r="3804" spans="2:56" s="15" customFormat="1" ht="15.75">
      <c r="B3804" s="45"/>
      <c r="C3804" s="45"/>
      <c r="D3804" s="46"/>
      <c r="E3804" s="46"/>
      <c r="K3804" s="47"/>
      <c r="AH3804" s="42"/>
      <c r="AI3804" s="42"/>
      <c r="AJ3804" s="42"/>
      <c r="AK3804" s="42"/>
      <c r="AL3804" s="42"/>
      <c r="AM3804" s="42"/>
      <c r="AN3804" s="42"/>
      <c r="AO3804" s="42"/>
      <c r="AP3804" s="42"/>
      <c r="AQ3804" s="42"/>
      <c r="AR3804" s="42"/>
      <c r="AS3804" s="42"/>
      <c r="AT3804" s="42"/>
      <c r="AU3804" s="41"/>
      <c r="AV3804" s="42"/>
      <c r="AZ3804" s="43"/>
      <c r="BA3804" s="43"/>
      <c r="BB3804" s="43"/>
      <c r="BC3804" s="43"/>
      <c r="BD3804" s="43"/>
    </row>
    <row r="3805" spans="2:56" s="15" customFormat="1" ht="15.75">
      <c r="B3805" s="45"/>
      <c r="C3805" s="45"/>
      <c r="D3805" s="46"/>
      <c r="E3805" s="46"/>
      <c r="K3805" s="47"/>
      <c r="AH3805" s="42"/>
      <c r="AI3805" s="42"/>
      <c r="AJ3805" s="42"/>
      <c r="AK3805" s="42"/>
      <c r="AL3805" s="42"/>
      <c r="AM3805" s="42"/>
      <c r="AN3805" s="42"/>
      <c r="AO3805" s="42"/>
      <c r="AP3805" s="42"/>
      <c r="AQ3805" s="42"/>
      <c r="AR3805" s="42"/>
      <c r="AS3805" s="42"/>
      <c r="AT3805" s="42"/>
      <c r="AU3805" s="41"/>
      <c r="AV3805" s="42"/>
      <c r="AZ3805" s="43"/>
      <c r="BA3805" s="43"/>
      <c r="BB3805" s="43"/>
      <c r="BC3805" s="43"/>
      <c r="BD3805" s="43"/>
    </row>
    <row r="3806" spans="2:56" s="15" customFormat="1" ht="15.75">
      <c r="B3806" s="45"/>
      <c r="C3806" s="45"/>
      <c r="D3806" s="46"/>
      <c r="E3806" s="46"/>
      <c r="K3806" s="47"/>
      <c r="AH3806" s="42"/>
      <c r="AI3806" s="42"/>
      <c r="AJ3806" s="42"/>
      <c r="AK3806" s="42"/>
      <c r="AL3806" s="42"/>
      <c r="AM3806" s="42"/>
      <c r="AN3806" s="42"/>
      <c r="AO3806" s="42"/>
      <c r="AP3806" s="42"/>
      <c r="AQ3806" s="42"/>
      <c r="AR3806" s="42"/>
      <c r="AS3806" s="42"/>
      <c r="AT3806" s="42"/>
      <c r="AU3806" s="41"/>
      <c r="AV3806" s="42"/>
      <c r="AZ3806" s="43"/>
      <c r="BA3806" s="43"/>
      <c r="BB3806" s="43"/>
      <c r="BC3806" s="43"/>
      <c r="BD3806" s="43"/>
    </row>
    <row r="3807" spans="2:56" s="15" customFormat="1" ht="15.75">
      <c r="B3807" s="45"/>
      <c r="C3807" s="45"/>
      <c r="D3807" s="46"/>
      <c r="E3807" s="46"/>
      <c r="K3807" s="47"/>
      <c r="AH3807" s="42"/>
      <c r="AI3807" s="42"/>
      <c r="AJ3807" s="42"/>
      <c r="AK3807" s="42"/>
      <c r="AL3807" s="42"/>
      <c r="AM3807" s="42"/>
      <c r="AN3807" s="42"/>
      <c r="AO3807" s="42"/>
      <c r="AP3807" s="42"/>
      <c r="AQ3807" s="42"/>
      <c r="AR3807" s="42"/>
      <c r="AS3807" s="42"/>
      <c r="AT3807" s="42"/>
      <c r="AU3807" s="41"/>
      <c r="AV3807" s="42"/>
      <c r="AZ3807" s="43"/>
      <c r="BA3807" s="43"/>
      <c r="BB3807" s="43"/>
      <c r="BC3807" s="43"/>
      <c r="BD3807" s="43"/>
    </row>
    <row r="3808" spans="2:56" s="15" customFormat="1" ht="15.75">
      <c r="B3808" s="45"/>
      <c r="C3808" s="45"/>
      <c r="D3808" s="46"/>
      <c r="E3808" s="46"/>
      <c r="K3808" s="47"/>
      <c r="AH3808" s="42"/>
      <c r="AI3808" s="42"/>
      <c r="AJ3808" s="42"/>
      <c r="AK3808" s="42"/>
      <c r="AL3808" s="42"/>
      <c r="AM3808" s="42"/>
      <c r="AN3808" s="42"/>
      <c r="AO3808" s="42"/>
      <c r="AP3808" s="42"/>
      <c r="AQ3808" s="42"/>
      <c r="AR3808" s="42"/>
      <c r="AS3808" s="42"/>
      <c r="AT3808" s="42"/>
      <c r="AU3808" s="41"/>
      <c r="AV3808" s="42"/>
      <c r="AZ3808" s="43"/>
      <c r="BA3808" s="43"/>
      <c r="BB3808" s="43"/>
      <c r="BC3808" s="43"/>
      <c r="BD3808" s="43"/>
    </row>
    <row r="3809" spans="2:56" s="15" customFormat="1" ht="15.75">
      <c r="B3809" s="45"/>
      <c r="C3809" s="45"/>
      <c r="D3809" s="46"/>
      <c r="E3809" s="46"/>
      <c r="K3809" s="47"/>
      <c r="AH3809" s="42"/>
      <c r="AI3809" s="42"/>
      <c r="AJ3809" s="42"/>
      <c r="AK3809" s="42"/>
      <c r="AL3809" s="42"/>
      <c r="AM3809" s="42"/>
      <c r="AN3809" s="42"/>
      <c r="AO3809" s="42"/>
      <c r="AP3809" s="42"/>
      <c r="AQ3809" s="42"/>
      <c r="AR3809" s="42"/>
      <c r="AS3809" s="42"/>
      <c r="AT3809" s="42"/>
      <c r="AU3809" s="41"/>
      <c r="AV3809" s="42"/>
      <c r="AZ3809" s="43"/>
      <c r="BA3809" s="43"/>
      <c r="BB3809" s="43"/>
      <c r="BC3809" s="43"/>
      <c r="BD3809" s="43"/>
    </row>
    <row r="3810" spans="2:56" s="15" customFormat="1" ht="15.75">
      <c r="B3810" s="45"/>
      <c r="C3810" s="45"/>
      <c r="D3810" s="46"/>
      <c r="E3810" s="46"/>
      <c r="K3810" s="47"/>
      <c r="AH3810" s="42"/>
      <c r="AI3810" s="42"/>
      <c r="AJ3810" s="42"/>
      <c r="AK3810" s="42"/>
      <c r="AL3810" s="42"/>
      <c r="AM3810" s="42"/>
      <c r="AN3810" s="42"/>
      <c r="AO3810" s="42"/>
      <c r="AP3810" s="42"/>
      <c r="AQ3810" s="42"/>
      <c r="AR3810" s="42"/>
      <c r="AS3810" s="42"/>
      <c r="AT3810" s="42"/>
      <c r="AU3810" s="41"/>
      <c r="AV3810" s="42"/>
      <c r="AZ3810" s="43"/>
      <c r="BA3810" s="43"/>
      <c r="BB3810" s="43"/>
      <c r="BC3810" s="43"/>
      <c r="BD3810" s="43"/>
    </row>
    <row r="3811" spans="2:56" s="15" customFormat="1" ht="15.75">
      <c r="B3811" s="45"/>
      <c r="C3811" s="45"/>
      <c r="D3811" s="46"/>
      <c r="E3811" s="46"/>
      <c r="K3811" s="47"/>
      <c r="AH3811" s="42"/>
      <c r="AI3811" s="42"/>
      <c r="AJ3811" s="42"/>
      <c r="AK3811" s="42"/>
      <c r="AL3811" s="42"/>
      <c r="AM3811" s="42"/>
      <c r="AN3811" s="42"/>
      <c r="AO3811" s="42"/>
      <c r="AP3811" s="42"/>
      <c r="AQ3811" s="42"/>
      <c r="AR3811" s="42"/>
      <c r="AS3811" s="42"/>
      <c r="AT3811" s="42"/>
      <c r="AU3811" s="41"/>
      <c r="AV3811" s="42"/>
      <c r="AZ3811" s="43"/>
      <c r="BA3811" s="43"/>
      <c r="BB3811" s="43"/>
      <c r="BC3811" s="43"/>
      <c r="BD3811" s="43"/>
    </row>
    <row r="3812" spans="2:56" s="15" customFormat="1" ht="15.75">
      <c r="B3812" s="45"/>
      <c r="C3812" s="45"/>
      <c r="D3812" s="46"/>
      <c r="E3812" s="46"/>
      <c r="K3812" s="47"/>
      <c r="AH3812" s="42"/>
      <c r="AI3812" s="42"/>
      <c r="AJ3812" s="42"/>
      <c r="AK3812" s="42"/>
      <c r="AL3812" s="42"/>
      <c r="AM3812" s="42"/>
      <c r="AN3812" s="42"/>
      <c r="AO3812" s="42"/>
      <c r="AP3812" s="42"/>
      <c r="AQ3812" s="42"/>
      <c r="AR3812" s="42"/>
      <c r="AS3812" s="42"/>
      <c r="AT3812" s="42"/>
      <c r="AU3812" s="41"/>
      <c r="AV3812" s="42"/>
      <c r="AZ3812" s="43"/>
      <c r="BA3812" s="43"/>
      <c r="BB3812" s="43"/>
      <c r="BC3812" s="43"/>
      <c r="BD3812" s="43"/>
    </row>
    <row r="3813" spans="2:56" s="15" customFormat="1" ht="15.75">
      <c r="B3813" s="45"/>
      <c r="C3813" s="45"/>
      <c r="D3813" s="46"/>
      <c r="E3813" s="46"/>
      <c r="K3813" s="47"/>
      <c r="AH3813" s="42"/>
      <c r="AI3813" s="42"/>
      <c r="AJ3813" s="42"/>
      <c r="AK3813" s="42"/>
      <c r="AL3813" s="42"/>
      <c r="AM3813" s="42"/>
      <c r="AN3813" s="42"/>
      <c r="AO3813" s="42"/>
      <c r="AP3813" s="42"/>
      <c r="AQ3813" s="42"/>
      <c r="AR3813" s="42"/>
      <c r="AS3813" s="42"/>
      <c r="AT3813" s="42"/>
      <c r="AU3813" s="41"/>
      <c r="AV3813" s="42"/>
      <c r="AZ3813" s="43"/>
      <c r="BA3813" s="43"/>
      <c r="BB3813" s="43"/>
      <c r="BC3813" s="43"/>
      <c r="BD3813" s="43"/>
    </row>
    <row r="3814" spans="2:56" s="15" customFormat="1" ht="15.75">
      <c r="B3814" s="45"/>
      <c r="C3814" s="45"/>
      <c r="D3814" s="46"/>
      <c r="E3814" s="46"/>
      <c r="K3814" s="47"/>
      <c r="AH3814" s="42"/>
      <c r="AI3814" s="42"/>
      <c r="AJ3814" s="42"/>
      <c r="AK3814" s="42"/>
      <c r="AL3814" s="42"/>
      <c r="AM3814" s="42"/>
      <c r="AN3814" s="42"/>
      <c r="AO3814" s="42"/>
      <c r="AP3814" s="42"/>
      <c r="AQ3814" s="42"/>
      <c r="AR3814" s="42"/>
      <c r="AS3814" s="42"/>
      <c r="AT3814" s="42"/>
      <c r="AU3814" s="41"/>
      <c r="AV3814" s="42"/>
      <c r="AZ3814" s="43"/>
      <c r="BA3814" s="43"/>
      <c r="BB3814" s="43"/>
      <c r="BC3814" s="43"/>
      <c r="BD3814" s="43"/>
    </row>
    <row r="3815" spans="2:56" s="15" customFormat="1" ht="15.75">
      <c r="B3815" s="45"/>
      <c r="C3815" s="45"/>
      <c r="D3815" s="46"/>
      <c r="E3815" s="46"/>
      <c r="K3815" s="47"/>
      <c r="AH3815" s="42"/>
      <c r="AI3815" s="42"/>
      <c r="AJ3815" s="42"/>
      <c r="AK3815" s="42"/>
      <c r="AL3815" s="42"/>
      <c r="AM3815" s="42"/>
      <c r="AN3815" s="42"/>
      <c r="AO3815" s="42"/>
      <c r="AP3815" s="42"/>
      <c r="AQ3815" s="42"/>
      <c r="AR3815" s="42"/>
      <c r="AS3815" s="42"/>
      <c r="AT3815" s="42"/>
      <c r="AU3815" s="41"/>
      <c r="AV3815" s="42"/>
      <c r="AZ3815" s="43"/>
      <c r="BA3815" s="43"/>
      <c r="BB3815" s="43"/>
      <c r="BC3815" s="43"/>
      <c r="BD3815" s="43"/>
    </row>
    <row r="3816" spans="2:56" s="15" customFormat="1" ht="15.75">
      <c r="B3816" s="45"/>
      <c r="C3816" s="45"/>
      <c r="D3816" s="46"/>
      <c r="E3816" s="46"/>
      <c r="K3816" s="47"/>
      <c r="AH3816" s="42"/>
      <c r="AI3816" s="42"/>
      <c r="AJ3816" s="42"/>
      <c r="AK3816" s="42"/>
      <c r="AL3816" s="42"/>
      <c r="AM3816" s="42"/>
      <c r="AN3816" s="42"/>
      <c r="AO3816" s="42"/>
      <c r="AP3816" s="42"/>
      <c r="AQ3816" s="42"/>
      <c r="AR3816" s="42"/>
      <c r="AS3816" s="42"/>
      <c r="AT3816" s="42"/>
      <c r="AU3816" s="41"/>
      <c r="AV3816" s="42"/>
      <c r="AZ3816" s="43"/>
      <c r="BA3816" s="43"/>
      <c r="BB3816" s="43"/>
      <c r="BC3816" s="43"/>
      <c r="BD3816" s="43"/>
    </row>
    <row r="3817" spans="2:56" s="15" customFormat="1" ht="15.75">
      <c r="B3817" s="45"/>
      <c r="C3817" s="45"/>
      <c r="D3817" s="46"/>
      <c r="E3817" s="46"/>
      <c r="K3817" s="47"/>
      <c r="AH3817" s="42"/>
      <c r="AI3817" s="42"/>
      <c r="AJ3817" s="42"/>
      <c r="AK3817" s="42"/>
      <c r="AL3817" s="42"/>
      <c r="AM3817" s="42"/>
      <c r="AN3817" s="42"/>
      <c r="AO3817" s="42"/>
      <c r="AP3817" s="42"/>
      <c r="AQ3817" s="42"/>
      <c r="AR3817" s="42"/>
      <c r="AS3817" s="42"/>
      <c r="AT3817" s="42"/>
      <c r="AU3817" s="41"/>
      <c r="AV3817" s="42"/>
      <c r="AZ3817" s="43"/>
      <c r="BA3817" s="43"/>
      <c r="BB3817" s="43"/>
      <c r="BC3817" s="43"/>
      <c r="BD3817" s="43"/>
    </row>
    <row r="3818" spans="2:56" s="15" customFormat="1" ht="15.75">
      <c r="B3818" s="45"/>
      <c r="C3818" s="45"/>
      <c r="D3818" s="46"/>
      <c r="E3818" s="46"/>
      <c r="K3818" s="47"/>
      <c r="AH3818" s="42"/>
      <c r="AI3818" s="42"/>
      <c r="AJ3818" s="42"/>
      <c r="AK3818" s="42"/>
      <c r="AL3818" s="42"/>
      <c r="AM3818" s="42"/>
      <c r="AN3818" s="42"/>
      <c r="AO3818" s="42"/>
      <c r="AP3818" s="42"/>
      <c r="AQ3818" s="42"/>
      <c r="AR3818" s="42"/>
      <c r="AS3818" s="42"/>
      <c r="AT3818" s="42"/>
      <c r="AU3818" s="41"/>
      <c r="AV3818" s="42"/>
      <c r="AZ3818" s="43"/>
      <c r="BA3818" s="43"/>
      <c r="BB3818" s="43"/>
      <c r="BC3818" s="43"/>
      <c r="BD3818" s="43"/>
    </row>
    <row r="3819" spans="2:56" s="15" customFormat="1" ht="15.75">
      <c r="B3819" s="45"/>
      <c r="C3819" s="45"/>
      <c r="D3819" s="46"/>
      <c r="E3819" s="46"/>
      <c r="K3819" s="47"/>
      <c r="AH3819" s="42"/>
      <c r="AI3819" s="42"/>
      <c r="AJ3819" s="42"/>
      <c r="AK3819" s="42"/>
      <c r="AL3819" s="42"/>
      <c r="AM3819" s="42"/>
      <c r="AN3819" s="42"/>
      <c r="AO3819" s="42"/>
      <c r="AP3819" s="42"/>
      <c r="AQ3819" s="42"/>
      <c r="AR3819" s="42"/>
      <c r="AS3819" s="42"/>
      <c r="AT3819" s="42"/>
      <c r="AU3819" s="41"/>
      <c r="AV3819" s="42"/>
      <c r="AZ3819" s="43"/>
      <c r="BA3819" s="43"/>
      <c r="BB3819" s="43"/>
      <c r="BC3819" s="43"/>
      <c r="BD3819" s="43"/>
    </row>
    <row r="3820" spans="2:56" s="15" customFormat="1" ht="15.75">
      <c r="B3820" s="45"/>
      <c r="C3820" s="45"/>
      <c r="D3820" s="46"/>
      <c r="E3820" s="46"/>
      <c r="K3820" s="47"/>
      <c r="AH3820" s="42"/>
      <c r="AI3820" s="42"/>
      <c r="AJ3820" s="42"/>
      <c r="AK3820" s="42"/>
      <c r="AL3820" s="42"/>
      <c r="AM3820" s="42"/>
      <c r="AN3820" s="42"/>
      <c r="AO3820" s="42"/>
      <c r="AP3820" s="42"/>
      <c r="AQ3820" s="42"/>
      <c r="AR3820" s="42"/>
      <c r="AS3820" s="42"/>
      <c r="AT3820" s="42"/>
      <c r="AU3820" s="41"/>
      <c r="AV3820" s="42"/>
      <c r="AZ3820" s="43"/>
      <c r="BA3820" s="43"/>
      <c r="BB3820" s="43"/>
      <c r="BC3820" s="43"/>
      <c r="BD3820" s="43"/>
    </row>
    <row r="3821" spans="2:56" s="15" customFormat="1" ht="15.75">
      <c r="B3821" s="45"/>
      <c r="C3821" s="45"/>
      <c r="D3821" s="46"/>
      <c r="E3821" s="46"/>
      <c r="K3821" s="47"/>
      <c r="AH3821" s="42"/>
      <c r="AI3821" s="42"/>
      <c r="AJ3821" s="42"/>
      <c r="AK3821" s="42"/>
      <c r="AL3821" s="42"/>
      <c r="AM3821" s="42"/>
      <c r="AN3821" s="42"/>
      <c r="AO3821" s="42"/>
      <c r="AP3821" s="42"/>
      <c r="AQ3821" s="42"/>
      <c r="AR3821" s="42"/>
      <c r="AS3821" s="42"/>
      <c r="AT3821" s="42"/>
      <c r="AU3821" s="41"/>
      <c r="AV3821" s="42"/>
      <c r="AZ3821" s="43"/>
      <c r="BA3821" s="43"/>
      <c r="BB3821" s="43"/>
      <c r="BC3821" s="43"/>
      <c r="BD3821" s="43"/>
    </row>
    <row r="3822" spans="2:56" s="15" customFormat="1" ht="15.75">
      <c r="B3822" s="45"/>
      <c r="C3822" s="45"/>
      <c r="D3822" s="46"/>
      <c r="E3822" s="46"/>
      <c r="K3822" s="47"/>
      <c r="AH3822" s="42"/>
      <c r="AI3822" s="42"/>
      <c r="AJ3822" s="42"/>
      <c r="AK3822" s="42"/>
      <c r="AL3822" s="42"/>
      <c r="AM3822" s="42"/>
      <c r="AN3822" s="42"/>
      <c r="AO3822" s="42"/>
      <c r="AP3822" s="42"/>
      <c r="AQ3822" s="42"/>
      <c r="AR3822" s="42"/>
      <c r="AS3822" s="42"/>
      <c r="AT3822" s="42"/>
      <c r="AU3822" s="41"/>
      <c r="AV3822" s="42"/>
      <c r="AZ3822" s="43"/>
      <c r="BA3822" s="43"/>
      <c r="BB3822" s="43"/>
      <c r="BC3822" s="43"/>
      <c r="BD3822" s="43"/>
    </row>
    <row r="3823" spans="2:56" s="15" customFormat="1" ht="15.75">
      <c r="B3823" s="45"/>
      <c r="C3823" s="45"/>
      <c r="D3823" s="46"/>
      <c r="E3823" s="46"/>
      <c r="K3823" s="47"/>
      <c r="AH3823" s="42"/>
      <c r="AI3823" s="42"/>
      <c r="AJ3823" s="42"/>
      <c r="AK3823" s="42"/>
      <c r="AL3823" s="42"/>
      <c r="AM3823" s="42"/>
      <c r="AN3823" s="42"/>
      <c r="AO3823" s="42"/>
      <c r="AP3823" s="42"/>
      <c r="AQ3823" s="42"/>
      <c r="AR3823" s="42"/>
      <c r="AS3823" s="42"/>
      <c r="AT3823" s="42"/>
      <c r="AU3823" s="41"/>
      <c r="AV3823" s="42"/>
      <c r="AZ3823" s="43"/>
      <c r="BA3823" s="43"/>
      <c r="BB3823" s="43"/>
      <c r="BC3823" s="43"/>
      <c r="BD3823" s="43"/>
    </row>
    <row r="3824" spans="2:56" s="15" customFormat="1" ht="15.75">
      <c r="B3824" s="45"/>
      <c r="C3824" s="45"/>
      <c r="D3824" s="46"/>
      <c r="E3824" s="46"/>
      <c r="K3824" s="47"/>
      <c r="AH3824" s="42"/>
      <c r="AI3824" s="42"/>
      <c r="AJ3824" s="42"/>
      <c r="AK3824" s="42"/>
      <c r="AL3824" s="42"/>
      <c r="AM3824" s="42"/>
      <c r="AN3824" s="42"/>
      <c r="AO3824" s="42"/>
      <c r="AP3824" s="42"/>
      <c r="AQ3824" s="42"/>
      <c r="AR3824" s="42"/>
      <c r="AS3824" s="42"/>
      <c r="AT3824" s="42"/>
      <c r="AU3824" s="41"/>
      <c r="AV3824" s="42"/>
      <c r="AZ3824" s="43"/>
      <c r="BA3824" s="43"/>
      <c r="BB3824" s="43"/>
      <c r="BC3824" s="43"/>
      <c r="BD3824" s="43"/>
    </row>
    <row r="3825" spans="2:56" s="15" customFormat="1" ht="15.75">
      <c r="B3825" s="45"/>
      <c r="C3825" s="45"/>
      <c r="D3825" s="46"/>
      <c r="E3825" s="46"/>
      <c r="K3825" s="47"/>
      <c r="AH3825" s="42"/>
      <c r="AI3825" s="42"/>
      <c r="AJ3825" s="42"/>
      <c r="AK3825" s="42"/>
      <c r="AL3825" s="42"/>
      <c r="AM3825" s="42"/>
      <c r="AN3825" s="42"/>
      <c r="AO3825" s="42"/>
      <c r="AP3825" s="42"/>
      <c r="AQ3825" s="42"/>
      <c r="AR3825" s="42"/>
      <c r="AS3825" s="42"/>
      <c r="AT3825" s="42"/>
      <c r="AU3825" s="41"/>
      <c r="AV3825" s="42"/>
      <c r="AZ3825" s="43"/>
      <c r="BA3825" s="43"/>
      <c r="BB3825" s="43"/>
      <c r="BC3825" s="43"/>
      <c r="BD3825" s="43"/>
    </row>
    <row r="3826" spans="2:56" s="15" customFormat="1" ht="15.75">
      <c r="B3826" s="45"/>
      <c r="C3826" s="45"/>
      <c r="D3826" s="46"/>
      <c r="E3826" s="46"/>
      <c r="K3826" s="47"/>
      <c r="AH3826" s="42"/>
      <c r="AI3826" s="42"/>
      <c r="AJ3826" s="42"/>
      <c r="AK3826" s="42"/>
      <c r="AL3826" s="42"/>
      <c r="AM3826" s="42"/>
      <c r="AN3826" s="42"/>
      <c r="AO3826" s="42"/>
      <c r="AP3826" s="42"/>
      <c r="AQ3826" s="42"/>
      <c r="AR3826" s="42"/>
      <c r="AS3826" s="42"/>
      <c r="AT3826" s="42"/>
      <c r="AU3826" s="41"/>
      <c r="AV3826" s="42"/>
      <c r="AZ3826" s="43"/>
      <c r="BA3826" s="43"/>
      <c r="BB3826" s="43"/>
      <c r="BC3826" s="43"/>
      <c r="BD3826" s="43"/>
    </row>
    <row r="3827" spans="2:56" s="15" customFormat="1" ht="15.75">
      <c r="B3827" s="45"/>
      <c r="C3827" s="45"/>
      <c r="D3827" s="46"/>
      <c r="E3827" s="46"/>
      <c r="K3827" s="47"/>
      <c r="AH3827" s="42"/>
      <c r="AI3827" s="42"/>
      <c r="AJ3827" s="42"/>
      <c r="AK3827" s="42"/>
      <c r="AL3827" s="42"/>
      <c r="AM3827" s="42"/>
      <c r="AN3827" s="42"/>
      <c r="AO3827" s="42"/>
      <c r="AP3827" s="42"/>
      <c r="AQ3827" s="42"/>
      <c r="AR3827" s="42"/>
      <c r="AS3827" s="42"/>
      <c r="AT3827" s="42"/>
      <c r="AU3827" s="41"/>
      <c r="AV3827" s="42"/>
      <c r="AZ3827" s="43"/>
      <c r="BA3827" s="43"/>
      <c r="BB3827" s="43"/>
      <c r="BC3827" s="43"/>
      <c r="BD3827" s="43"/>
    </row>
    <row r="3828" spans="2:56" s="15" customFormat="1" ht="15.75">
      <c r="B3828" s="45"/>
      <c r="C3828" s="45"/>
      <c r="D3828" s="46"/>
      <c r="E3828" s="46"/>
      <c r="K3828" s="47"/>
      <c r="AH3828" s="42"/>
      <c r="AI3828" s="42"/>
      <c r="AJ3828" s="42"/>
      <c r="AK3828" s="42"/>
      <c r="AL3828" s="42"/>
      <c r="AM3828" s="42"/>
      <c r="AN3828" s="42"/>
      <c r="AO3828" s="42"/>
      <c r="AP3828" s="42"/>
      <c r="AQ3828" s="42"/>
      <c r="AR3828" s="42"/>
      <c r="AS3828" s="42"/>
      <c r="AT3828" s="42"/>
      <c r="AU3828" s="41"/>
      <c r="AV3828" s="42"/>
      <c r="AZ3828" s="43"/>
      <c r="BA3828" s="43"/>
      <c r="BB3828" s="43"/>
      <c r="BC3828" s="43"/>
      <c r="BD3828" s="43"/>
    </row>
    <row r="3829" spans="2:56" s="15" customFormat="1" ht="15.75">
      <c r="B3829" s="45"/>
      <c r="C3829" s="45"/>
      <c r="D3829" s="46"/>
      <c r="E3829" s="46"/>
      <c r="K3829" s="47"/>
      <c r="AH3829" s="42"/>
      <c r="AI3829" s="42"/>
      <c r="AJ3829" s="42"/>
      <c r="AK3829" s="42"/>
      <c r="AL3829" s="42"/>
      <c r="AM3829" s="42"/>
      <c r="AN3829" s="42"/>
      <c r="AO3829" s="42"/>
      <c r="AP3829" s="42"/>
      <c r="AQ3829" s="42"/>
      <c r="AR3829" s="42"/>
      <c r="AS3829" s="42"/>
      <c r="AT3829" s="42"/>
      <c r="AU3829" s="41"/>
      <c r="AV3829" s="42"/>
      <c r="AZ3829" s="43"/>
      <c r="BA3829" s="43"/>
      <c r="BB3829" s="43"/>
      <c r="BC3829" s="43"/>
      <c r="BD3829" s="43"/>
    </row>
    <row r="3830" spans="2:56" s="15" customFormat="1" ht="15.75">
      <c r="B3830" s="45"/>
      <c r="C3830" s="45"/>
      <c r="D3830" s="46"/>
      <c r="E3830" s="46"/>
      <c r="K3830" s="47"/>
      <c r="AH3830" s="42"/>
      <c r="AI3830" s="42"/>
      <c r="AJ3830" s="42"/>
      <c r="AK3830" s="42"/>
      <c r="AL3830" s="42"/>
      <c r="AM3830" s="42"/>
      <c r="AN3830" s="42"/>
      <c r="AO3830" s="42"/>
      <c r="AP3830" s="42"/>
      <c r="AQ3830" s="42"/>
      <c r="AR3830" s="42"/>
      <c r="AS3830" s="42"/>
      <c r="AT3830" s="42"/>
      <c r="AU3830" s="41"/>
      <c r="AV3830" s="42"/>
      <c r="AZ3830" s="43"/>
      <c r="BA3830" s="43"/>
      <c r="BB3830" s="43"/>
      <c r="BC3830" s="43"/>
      <c r="BD3830" s="43"/>
    </row>
    <row r="3831" spans="2:56" s="15" customFormat="1" ht="15.75">
      <c r="B3831" s="45"/>
      <c r="C3831" s="45"/>
      <c r="D3831" s="46"/>
      <c r="E3831" s="46"/>
      <c r="K3831" s="47"/>
      <c r="AH3831" s="42"/>
      <c r="AI3831" s="42"/>
      <c r="AJ3831" s="42"/>
      <c r="AK3831" s="42"/>
      <c r="AL3831" s="42"/>
      <c r="AM3831" s="42"/>
      <c r="AN3831" s="42"/>
      <c r="AO3831" s="42"/>
      <c r="AP3831" s="42"/>
      <c r="AQ3831" s="42"/>
      <c r="AR3831" s="42"/>
      <c r="AS3831" s="42"/>
      <c r="AT3831" s="42"/>
      <c r="AU3831" s="41"/>
      <c r="AV3831" s="42"/>
      <c r="AZ3831" s="43"/>
      <c r="BA3831" s="43"/>
      <c r="BB3831" s="43"/>
      <c r="BC3831" s="43"/>
      <c r="BD3831" s="43"/>
    </row>
    <row r="3832" spans="2:56" s="15" customFormat="1" ht="15.75">
      <c r="B3832" s="45"/>
      <c r="C3832" s="45"/>
      <c r="D3832" s="46"/>
      <c r="E3832" s="46"/>
      <c r="K3832" s="47"/>
      <c r="AH3832" s="42"/>
      <c r="AI3832" s="42"/>
      <c r="AJ3832" s="42"/>
      <c r="AK3832" s="42"/>
      <c r="AL3832" s="42"/>
      <c r="AM3832" s="42"/>
      <c r="AN3832" s="42"/>
      <c r="AO3832" s="42"/>
      <c r="AP3832" s="42"/>
      <c r="AQ3832" s="42"/>
      <c r="AR3832" s="42"/>
      <c r="AS3832" s="42"/>
      <c r="AT3832" s="42"/>
      <c r="AU3832" s="41"/>
      <c r="AV3832" s="42"/>
      <c r="AZ3832" s="43"/>
      <c r="BA3832" s="43"/>
      <c r="BB3832" s="43"/>
      <c r="BC3832" s="43"/>
      <c r="BD3832" s="43"/>
    </row>
    <row r="3833" spans="2:56" s="15" customFormat="1" ht="15.75">
      <c r="B3833" s="45"/>
      <c r="C3833" s="45"/>
      <c r="D3833" s="46"/>
      <c r="E3833" s="46"/>
      <c r="K3833" s="47"/>
      <c r="AH3833" s="42"/>
      <c r="AI3833" s="42"/>
      <c r="AJ3833" s="42"/>
      <c r="AK3833" s="42"/>
      <c r="AL3833" s="42"/>
      <c r="AM3833" s="42"/>
      <c r="AN3833" s="42"/>
      <c r="AO3833" s="42"/>
      <c r="AP3833" s="42"/>
      <c r="AQ3833" s="42"/>
      <c r="AR3833" s="42"/>
      <c r="AS3833" s="42"/>
      <c r="AT3833" s="42"/>
      <c r="AU3833" s="41"/>
      <c r="AV3833" s="42"/>
      <c r="AZ3833" s="43"/>
      <c r="BA3833" s="43"/>
      <c r="BB3833" s="43"/>
      <c r="BC3833" s="43"/>
      <c r="BD3833" s="43"/>
    </row>
    <row r="3834" spans="2:56" s="15" customFormat="1" ht="15.75">
      <c r="B3834" s="45"/>
      <c r="C3834" s="45"/>
      <c r="D3834" s="46"/>
      <c r="E3834" s="46"/>
      <c r="K3834" s="47"/>
      <c r="AH3834" s="42"/>
      <c r="AI3834" s="42"/>
      <c r="AJ3834" s="42"/>
      <c r="AK3834" s="42"/>
      <c r="AL3834" s="42"/>
      <c r="AM3834" s="42"/>
      <c r="AN3834" s="42"/>
      <c r="AO3834" s="42"/>
      <c r="AP3834" s="42"/>
      <c r="AQ3834" s="42"/>
      <c r="AR3834" s="42"/>
      <c r="AS3834" s="42"/>
      <c r="AT3834" s="42"/>
      <c r="AU3834" s="41"/>
      <c r="AV3834" s="42"/>
      <c r="AZ3834" s="43"/>
      <c r="BA3834" s="43"/>
      <c r="BB3834" s="43"/>
      <c r="BC3834" s="43"/>
      <c r="BD3834" s="43"/>
    </row>
    <row r="3835" spans="2:56" s="15" customFormat="1" ht="15.75">
      <c r="B3835" s="45"/>
      <c r="C3835" s="45"/>
      <c r="D3835" s="46"/>
      <c r="E3835" s="46"/>
      <c r="K3835" s="47"/>
      <c r="AH3835" s="42"/>
      <c r="AI3835" s="42"/>
      <c r="AJ3835" s="42"/>
      <c r="AK3835" s="42"/>
      <c r="AL3835" s="42"/>
      <c r="AM3835" s="42"/>
      <c r="AN3835" s="42"/>
      <c r="AO3835" s="42"/>
      <c r="AP3835" s="42"/>
      <c r="AQ3835" s="42"/>
      <c r="AR3835" s="42"/>
      <c r="AS3835" s="42"/>
      <c r="AT3835" s="42"/>
      <c r="AU3835" s="41"/>
      <c r="AV3835" s="42"/>
      <c r="AZ3835" s="43"/>
      <c r="BA3835" s="43"/>
      <c r="BB3835" s="43"/>
      <c r="BC3835" s="43"/>
      <c r="BD3835" s="43"/>
    </row>
    <row r="3836" spans="2:56" s="15" customFormat="1" ht="15.75">
      <c r="B3836" s="45"/>
      <c r="C3836" s="45"/>
      <c r="D3836" s="46"/>
      <c r="E3836" s="46"/>
      <c r="K3836" s="47"/>
      <c r="AH3836" s="42"/>
      <c r="AI3836" s="42"/>
      <c r="AJ3836" s="42"/>
      <c r="AK3836" s="42"/>
      <c r="AL3836" s="42"/>
      <c r="AM3836" s="42"/>
      <c r="AN3836" s="42"/>
      <c r="AO3836" s="42"/>
      <c r="AP3836" s="42"/>
      <c r="AQ3836" s="42"/>
      <c r="AR3836" s="42"/>
      <c r="AS3836" s="42"/>
      <c r="AT3836" s="42"/>
      <c r="AU3836" s="41"/>
      <c r="AV3836" s="42"/>
      <c r="AZ3836" s="43"/>
      <c r="BA3836" s="43"/>
      <c r="BB3836" s="43"/>
      <c r="BC3836" s="43"/>
      <c r="BD3836" s="43"/>
    </row>
    <row r="3837" spans="2:56" s="15" customFormat="1" ht="15.75">
      <c r="B3837" s="45"/>
      <c r="C3837" s="45"/>
      <c r="D3837" s="46"/>
      <c r="E3837" s="46"/>
      <c r="K3837" s="47"/>
      <c r="AH3837" s="42"/>
      <c r="AI3837" s="42"/>
      <c r="AJ3837" s="42"/>
      <c r="AK3837" s="42"/>
      <c r="AL3837" s="42"/>
      <c r="AM3837" s="42"/>
      <c r="AN3837" s="42"/>
      <c r="AO3837" s="42"/>
      <c r="AP3837" s="42"/>
      <c r="AQ3837" s="42"/>
      <c r="AR3837" s="42"/>
      <c r="AS3837" s="42"/>
      <c r="AT3837" s="42"/>
      <c r="AU3837" s="41"/>
      <c r="AV3837" s="42"/>
      <c r="AZ3837" s="43"/>
      <c r="BA3837" s="43"/>
      <c r="BB3837" s="43"/>
      <c r="BC3837" s="43"/>
      <c r="BD3837" s="43"/>
    </row>
    <row r="3838" spans="2:56" s="15" customFormat="1" ht="15.75">
      <c r="B3838" s="45"/>
      <c r="C3838" s="45"/>
      <c r="D3838" s="46"/>
      <c r="E3838" s="46"/>
      <c r="K3838" s="47"/>
      <c r="AH3838" s="42"/>
      <c r="AI3838" s="42"/>
      <c r="AJ3838" s="42"/>
      <c r="AK3838" s="42"/>
      <c r="AL3838" s="42"/>
      <c r="AM3838" s="42"/>
      <c r="AN3838" s="42"/>
      <c r="AO3838" s="42"/>
      <c r="AP3838" s="42"/>
      <c r="AQ3838" s="42"/>
      <c r="AR3838" s="42"/>
      <c r="AS3838" s="42"/>
      <c r="AT3838" s="42"/>
      <c r="AU3838" s="41"/>
      <c r="AV3838" s="42"/>
      <c r="AZ3838" s="43"/>
      <c r="BA3838" s="43"/>
      <c r="BB3838" s="43"/>
      <c r="BC3838" s="43"/>
      <c r="BD3838" s="43"/>
    </row>
    <row r="3839" spans="2:56" s="15" customFormat="1" ht="15.75">
      <c r="B3839" s="45"/>
      <c r="C3839" s="45"/>
      <c r="D3839" s="46"/>
      <c r="E3839" s="46"/>
      <c r="K3839" s="47"/>
      <c r="AH3839" s="42"/>
      <c r="AI3839" s="42"/>
      <c r="AJ3839" s="42"/>
      <c r="AK3839" s="42"/>
      <c r="AL3839" s="42"/>
      <c r="AM3839" s="42"/>
      <c r="AN3839" s="42"/>
      <c r="AO3839" s="42"/>
      <c r="AP3839" s="42"/>
      <c r="AQ3839" s="42"/>
      <c r="AR3839" s="42"/>
      <c r="AS3839" s="42"/>
      <c r="AT3839" s="42"/>
      <c r="AU3839" s="41"/>
      <c r="AV3839" s="42"/>
      <c r="AZ3839" s="43"/>
      <c r="BA3839" s="43"/>
      <c r="BB3839" s="43"/>
      <c r="BC3839" s="43"/>
      <c r="BD3839" s="43"/>
    </row>
    <row r="3840" spans="2:56" s="15" customFormat="1" ht="15.75">
      <c r="B3840" s="45"/>
      <c r="C3840" s="45"/>
      <c r="D3840" s="46"/>
      <c r="E3840" s="46"/>
      <c r="K3840" s="47"/>
      <c r="AH3840" s="42"/>
      <c r="AI3840" s="42"/>
      <c r="AJ3840" s="42"/>
      <c r="AK3840" s="42"/>
      <c r="AL3840" s="42"/>
      <c r="AM3840" s="42"/>
      <c r="AN3840" s="42"/>
      <c r="AO3840" s="42"/>
      <c r="AP3840" s="42"/>
      <c r="AQ3840" s="42"/>
      <c r="AR3840" s="42"/>
      <c r="AS3840" s="42"/>
      <c r="AT3840" s="42"/>
      <c r="AU3840" s="41"/>
      <c r="AV3840" s="42"/>
      <c r="AZ3840" s="43"/>
      <c r="BA3840" s="43"/>
      <c r="BB3840" s="43"/>
      <c r="BC3840" s="43"/>
      <c r="BD3840" s="43"/>
    </row>
    <row r="3841" spans="2:56" s="15" customFormat="1" ht="15.75">
      <c r="B3841" s="45"/>
      <c r="C3841" s="45"/>
      <c r="D3841" s="46"/>
      <c r="E3841" s="46"/>
      <c r="K3841" s="47"/>
      <c r="AH3841" s="42"/>
      <c r="AI3841" s="42"/>
      <c r="AJ3841" s="42"/>
      <c r="AK3841" s="42"/>
      <c r="AL3841" s="42"/>
      <c r="AM3841" s="42"/>
      <c r="AN3841" s="42"/>
      <c r="AO3841" s="42"/>
      <c r="AP3841" s="42"/>
      <c r="AQ3841" s="42"/>
      <c r="AR3841" s="42"/>
      <c r="AS3841" s="42"/>
      <c r="AT3841" s="42"/>
      <c r="AU3841" s="41"/>
      <c r="AV3841" s="42"/>
      <c r="AZ3841" s="43"/>
      <c r="BA3841" s="43"/>
      <c r="BB3841" s="43"/>
      <c r="BC3841" s="43"/>
      <c r="BD3841" s="43"/>
    </row>
    <row r="3842" spans="2:56" s="15" customFormat="1" ht="15.75">
      <c r="B3842" s="45"/>
      <c r="C3842" s="45"/>
      <c r="D3842" s="46"/>
      <c r="E3842" s="46"/>
      <c r="K3842" s="47"/>
      <c r="AH3842" s="42"/>
      <c r="AI3842" s="42"/>
      <c r="AJ3842" s="42"/>
      <c r="AK3842" s="42"/>
      <c r="AL3842" s="42"/>
      <c r="AM3842" s="42"/>
      <c r="AN3842" s="42"/>
      <c r="AO3842" s="42"/>
      <c r="AP3842" s="42"/>
      <c r="AQ3842" s="42"/>
      <c r="AR3842" s="42"/>
      <c r="AS3842" s="42"/>
      <c r="AT3842" s="42"/>
      <c r="AU3842" s="41"/>
      <c r="AV3842" s="42"/>
      <c r="AZ3842" s="43"/>
      <c r="BA3842" s="43"/>
      <c r="BB3842" s="43"/>
      <c r="BC3842" s="43"/>
      <c r="BD3842" s="43"/>
    </row>
    <row r="3843" spans="2:56" s="15" customFormat="1" ht="15.75">
      <c r="B3843" s="45"/>
      <c r="C3843" s="45"/>
      <c r="D3843" s="46"/>
      <c r="E3843" s="46"/>
      <c r="K3843" s="47"/>
      <c r="AH3843" s="42"/>
      <c r="AI3843" s="42"/>
      <c r="AJ3843" s="42"/>
      <c r="AK3843" s="42"/>
      <c r="AL3843" s="42"/>
      <c r="AM3843" s="42"/>
      <c r="AN3843" s="42"/>
      <c r="AO3843" s="42"/>
      <c r="AP3843" s="42"/>
      <c r="AQ3843" s="42"/>
      <c r="AR3843" s="42"/>
      <c r="AS3843" s="42"/>
      <c r="AT3843" s="42"/>
      <c r="AU3843" s="41"/>
      <c r="AV3843" s="42"/>
      <c r="AZ3843" s="43"/>
      <c r="BA3843" s="43"/>
      <c r="BB3843" s="43"/>
      <c r="BC3843" s="43"/>
      <c r="BD3843" s="43"/>
    </row>
    <row r="3844" spans="2:56" s="15" customFormat="1" ht="15.75">
      <c r="B3844" s="45"/>
      <c r="C3844" s="45"/>
      <c r="D3844" s="46"/>
      <c r="E3844" s="46"/>
      <c r="K3844" s="47"/>
      <c r="AH3844" s="42"/>
      <c r="AI3844" s="42"/>
      <c r="AJ3844" s="42"/>
      <c r="AK3844" s="42"/>
      <c r="AL3844" s="42"/>
      <c r="AM3844" s="42"/>
      <c r="AN3844" s="42"/>
      <c r="AO3844" s="42"/>
      <c r="AP3844" s="42"/>
      <c r="AQ3844" s="42"/>
      <c r="AR3844" s="42"/>
      <c r="AS3844" s="42"/>
      <c r="AT3844" s="42"/>
      <c r="AU3844" s="41"/>
      <c r="AV3844" s="42"/>
      <c r="AZ3844" s="43"/>
      <c r="BA3844" s="43"/>
      <c r="BB3844" s="43"/>
      <c r="BC3844" s="43"/>
      <c r="BD3844" s="43"/>
    </row>
    <row r="3845" spans="2:56" s="15" customFormat="1" ht="15.75">
      <c r="B3845" s="45"/>
      <c r="C3845" s="45"/>
      <c r="D3845" s="46"/>
      <c r="E3845" s="46"/>
      <c r="K3845" s="47"/>
      <c r="AH3845" s="42"/>
      <c r="AI3845" s="42"/>
      <c r="AJ3845" s="42"/>
      <c r="AK3845" s="42"/>
      <c r="AL3845" s="42"/>
      <c r="AM3845" s="42"/>
      <c r="AN3845" s="42"/>
      <c r="AO3845" s="42"/>
      <c r="AP3845" s="42"/>
      <c r="AQ3845" s="42"/>
      <c r="AR3845" s="42"/>
      <c r="AS3845" s="42"/>
      <c r="AT3845" s="42"/>
      <c r="AU3845" s="41"/>
      <c r="AV3845" s="42"/>
      <c r="AZ3845" s="43"/>
      <c r="BA3845" s="43"/>
      <c r="BB3845" s="43"/>
      <c r="BC3845" s="43"/>
      <c r="BD3845" s="43"/>
    </row>
    <row r="3846" spans="2:56" s="15" customFormat="1" ht="15.75">
      <c r="B3846" s="45"/>
      <c r="C3846" s="45"/>
      <c r="D3846" s="46"/>
      <c r="E3846" s="46"/>
      <c r="K3846" s="47"/>
      <c r="AH3846" s="42"/>
      <c r="AI3846" s="42"/>
      <c r="AJ3846" s="42"/>
      <c r="AK3846" s="42"/>
      <c r="AL3846" s="42"/>
      <c r="AM3846" s="42"/>
      <c r="AN3846" s="42"/>
      <c r="AO3846" s="42"/>
      <c r="AP3846" s="42"/>
      <c r="AQ3846" s="42"/>
      <c r="AR3846" s="42"/>
      <c r="AS3846" s="42"/>
      <c r="AT3846" s="42"/>
      <c r="AU3846" s="41"/>
      <c r="AV3846" s="42"/>
      <c r="AZ3846" s="43"/>
      <c r="BA3846" s="43"/>
      <c r="BB3846" s="43"/>
      <c r="BC3846" s="43"/>
      <c r="BD3846" s="43"/>
    </row>
    <row r="3847" spans="2:56" s="15" customFormat="1" ht="15.75">
      <c r="B3847" s="45"/>
      <c r="C3847" s="45"/>
      <c r="D3847" s="46"/>
      <c r="E3847" s="46"/>
      <c r="K3847" s="47"/>
      <c r="AH3847" s="42"/>
      <c r="AI3847" s="42"/>
      <c r="AJ3847" s="42"/>
      <c r="AK3847" s="42"/>
      <c r="AL3847" s="42"/>
      <c r="AM3847" s="42"/>
      <c r="AN3847" s="42"/>
      <c r="AO3847" s="42"/>
      <c r="AP3847" s="42"/>
      <c r="AQ3847" s="42"/>
      <c r="AR3847" s="42"/>
      <c r="AS3847" s="42"/>
      <c r="AT3847" s="42"/>
      <c r="AU3847" s="41"/>
      <c r="AV3847" s="42"/>
      <c r="AZ3847" s="43"/>
      <c r="BA3847" s="43"/>
      <c r="BB3847" s="43"/>
      <c r="BC3847" s="43"/>
      <c r="BD3847" s="43"/>
    </row>
    <row r="3848" spans="2:56" s="15" customFormat="1" ht="15.75">
      <c r="B3848" s="45"/>
      <c r="C3848" s="45"/>
      <c r="D3848" s="46"/>
      <c r="E3848" s="46"/>
      <c r="K3848" s="47"/>
      <c r="AH3848" s="42"/>
      <c r="AI3848" s="42"/>
      <c r="AJ3848" s="42"/>
      <c r="AK3848" s="42"/>
      <c r="AL3848" s="42"/>
      <c r="AM3848" s="42"/>
      <c r="AN3848" s="42"/>
      <c r="AO3848" s="42"/>
      <c r="AP3848" s="42"/>
      <c r="AQ3848" s="42"/>
      <c r="AR3848" s="42"/>
      <c r="AS3848" s="42"/>
      <c r="AT3848" s="42"/>
      <c r="AU3848" s="41"/>
      <c r="AV3848" s="42"/>
      <c r="AZ3848" s="43"/>
      <c r="BA3848" s="43"/>
      <c r="BB3848" s="43"/>
      <c r="BC3848" s="43"/>
      <c r="BD3848" s="43"/>
    </row>
    <row r="3849" spans="2:56" s="15" customFormat="1" ht="15.75">
      <c r="B3849" s="45"/>
      <c r="C3849" s="45"/>
      <c r="D3849" s="46"/>
      <c r="E3849" s="46"/>
      <c r="K3849" s="47"/>
      <c r="AH3849" s="42"/>
      <c r="AI3849" s="42"/>
      <c r="AJ3849" s="42"/>
      <c r="AK3849" s="42"/>
      <c r="AL3849" s="42"/>
      <c r="AM3849" s="42"/>
      <c r="AN3849" s="42"/>
      <c r="AO3849" s="42"/>
      <c r="AP3849" s="42"/>
      <c r="AQ3849" s="42"/>
      <c r="AR3849" s="42"/>
      <c r="AS3849" s="42"/>
      <c r="AT3849" s="42"/>
      <c r="AU3849" s="41"/>
      <c r="AV3849" s="42"/>
      <c r="AZ3849" s="43"/>
      <c r="BA3849" s="43"/>
      <c r="BB3849" s="43"/>
      <c r="BC3849" s="43"/>
      <c r="BD3849" s="43"/>
    </row>
    <row r="3850" spans="2:56" s="15" customFormat="1" ht="15.75">
      <c r="B3850" s="45"/>
      <c r="C3850" s="45"/>
      <c r="D3850" s="46"/>
      <c r="E3850" s="46"/>
      <c r="K3850" s="47"/>
      <c r="AH3850" s="42"/>
      <c r="AI3850" s="42"/>
      <c r="AJ3850" s="42"/>
      <c r="AK3850" s="42"/>
      <c r="AL3850" s="42"/>
      <c r="AM3850" s="42"/>
      <c r="AN3850" s="42"/>
      <c r="AO3850" s="42"/>
      <c r="AP3850" s="42"/>
      <c r="AQ3850" s="42"/>
      <c r="AR3850" s="42"/>
      <c r="AS3850" s="42"/>
      <c r="AT3850" s="42"/>
      <c r="AU3850" s="41"/>
      <c r="AV3850" s="42"/>
      <c r="AZ3850" s="43"/>
      <c r="BA3850" s="43"/>
      <c r="BB3850" s="43"/>
      <c r="BC3850" s="43"/>
      <c r="BD3850" s="43"/>
    </row>
    <row r="3851" spans="2:56" s="15" customFormat="1" ht="15.75">
      <c r="B3851" s="45"/>
      <c r="C3851" s="45"/>
      <c r="D3851" s="46"/>
      <c r="E3851" s="46"/>
      <c r="K3851" s="47"/>
      <c r="AH3851" s="42"/>
      <c r="AI3851" s="42"/>
      <c r="AJ3851" s="42"/>
      <c r="AK3851" s="42"/>
      <c r="AL3851" s="42"/>
      <c r="AM3851" s="42"/>
      <c r="AN3851" s="42"/>
      <c r="AO3851" s="42"/>
      <c r="AP3851" s="42"/>
      <c r="AQ3851" s="42"/>
      <c r="AR3851" s="42"/>
      <c r="AS3851" s="42"/>
      <c r="AT3851" s="42"/>
      <c r="AU3851" s="41"/>
      <c r="AV3851" s="42"/>
      <c r="AZ3851" s="43"/>
      <c r="BA3851" s="43"/>
      <c r="BB3851" s="43"/>
      <c r="BC3851" s="43"/>
      <c r="BD3851" s="43"/>
    </row>
    <row r="3852" spans="2:56" s="15" customFormat="1" ht="15.75">
      <c r="B3852" s="45"/>
      <c r="C3852" s="45"/>
      <c r="D3852" s="46"/>
      <c r="E3852" s="46"/>
      <c r="K3852" s="47"/>
      <c r="AH3852" s="42"/>
      <c r="AI3852" s="42"/>
      <c r="AJ3852" s="42"/>
      <c r="AK3852" s="42"/>
      <c r="AL3852" s="42"/>
      <c r="AM3852" s="42"/>
      <c r="AN3852" s="42"/>
      <c r="AO3852" s="42"/>
      <c r="AP3852" s="42"/>
      <c r="AQ3852" s="42"/>
      <c r="AR3852" s="42"/>
      <c r="AS3852" s="42"/>
      <c r="AT3852" s="42"/>
      <c r="AU3852" s="41"/>
      <c r="AV3852" s="42"/>
      <c r="AZ3852" s="43"/>
      <c r="BA3852" s="43"/>
      <c r="BB3852" s="43"/>
      <c r="BC3852" s="43"/>
      <c r="BD3852" s="43"/>
    </row>
    <row r="3853" spans="2:56" s="15" customFormat="1" ht="15.75">
      <c r="B3853" s="45"/>
      <c r="C3853" s="45"/>
      <c r="D3853" s="46"/>
      <c r="E3853" s="46"/>
      <c r="K3853" s="47"/>
      <c r="AH3853" s="42"/>
      <c r="AI3853" s="42"/>
      <c r="AJ3853" s="42"/>
      <c r="AK3853" s="42"/>
      <c r="AL3853" s="42"/>
      <c r="AM3853" s="42"/>
      <c r="AN3853" s="42"/>
      <c r="AO3853" s="42"/>
      <c r="AP3853" s="42"/>
      <c r="AQ3853" s="42"/>
      <c r="AR3853" s="42"/>
      <c r="AS3853" s="42"/>
      <c r="AT3853" s="42"/>
      <c r="AU3853" s="41"/>
      <c r="AV3853" s="42"/>
      <c r="AZ3853" s="43"/>
      <c r="BA3853" s="43"/>
      <c r="BB3853" s="43"/>
      <c r="BC3853" s="43"/>
      <c r="BD3853" s="43"/>
    </row>
    <row r="3854" spans="2:56" s="15" customFormat="1" ht="15.75">
      <c r="B3854" s="45"/>
      <c r="C3854" s="45"/>
      <c r="D3854" s="46"/>
      <c r="E3854" s="46"/>
      <c r="K3854" s="47"/>
      <c r="AH3854" s="42"/>
      <c r="AI3854" s="42"/>
      <c r="AJ3854" s="42"/>
      <c r="AK3854" s="42"/>
      <c r="AL3854" s="42"/>
      <c r="AM3854" s="42"/>
      <c r="AN3854" s="42"/>
      <c r="AO3854" s="42"/>
      <c r="AP3854" s="42"/>
      <c r="AQ3854" s="42"/>
      <c r="AR3854" s="42"/>
      <c r="AS3854" s="42"/>
      <c r="AT3854" s="42"/>
      <c r="AU3854" s="41"/>
      <c r="AV3854" s="42"/>
      <c r="AZ3854" s="43"/>
      <c r="BA3854" s="43"/>
      <c r="BB3854" s="43"/>
      <c r="BC3854" s="43"/>
      <c r="BD3854" s="43"/>
    </row>
    <row r="3855" spans="2:56" s="15" customFormat="1" ht="15.75">
      <c r="B3855" s="45"/>
      <c r="C3855" s="45"/>
      <c r="D3855" s="46"/>
      <c r="E3855" s="46"/>
      <c r="K3855" s="47"/>
      <c r="AH3855" s="42"/>
      <c r="AI3855" s="42"/>
      <c r="AJ3855" s="42"/>
      <c r="AK3855" s="42"/>
      <c r="AL3855" s="42"/>
      <c r="AM3855" s="42"/>
      <c r="AN3855" s="42"/>
      <c r="AO3855" s="42"/>
      <c r="AP3855" s="42"/>
      <c r="AQ3855" s="42"/>
      <c r="AR3855" s="42"/>
      <c r="AS3855" s="42"/>
      <c r="AT3855" s="42"/>
      <c r="AU3855" s="41"/>
      <c r="AV3855" s="42"/>
      <c r="AZ3855" s="43"/>
      <c r="BA3855" s="43"/>
      <c r="BB3855" s="43"/>
      <c r="BC3855" s="43"/>
      <c r="BD3855" s="43"/>
    </row>
    <row r="3856" spans="2:56" s="15" customFormat="1" ht="15.75">
      <c r="B3856" s="45"/>
      <c r="C3856" s="45"/>
      <c r="D3856" s="46"/>
      <c r="E3856" s="46"/>
      <c r="K3856" s="47"/>
      <c r="AH3856" s="42"/>
      <c r="AI3856" s="42"/>
      <c r="AJ3856" s="42"/>
      <c r="AK3856" s="42"/>
      <c r="AL3856" s="42"/>
      <c r="AM3856" s="42"/>
      <c r="AN3856" s="42"/>
      <c r="AO3856" s="42"/>
      <c r="AP3856" s="42"/>
      <c r="AQ3856" s="42"/>
      <c r="AR3856" s="42"/>
      <c r="AS3856" s="42"/>
      <c r="AT3856" s="42"/>
      <c r="AU3856" s="41"/>
      <c r="AV3856" s="42"/>
      <c r="AZ3856" s="43"/>
      <c r="BA3856" s="43"/>
      <c r="BB3856" s="43"/>
      <c r="BC3856" s="43"/>
      <c r="BD3856" s="43"/>
    </row>
    <row r="3857" spans="2:56" s="15" customFormat="1" ht="15.75">
      <c r="B3857" s="45"/>
      <c r="C3857" s="45"/>
      <c r="D3857" s="46"/>
      <c r="E3857" s="46"/>
      <c r="K3857" s="47"/>
      <c r="AH3857" s="42"/>
      <c r="AI3857" s="42"/>
      <c r="AJ3857" s="42"/>
      <c r="AK3857" s="42"/>
      <c r="AL3857" s="42"/>
      <c r="AM3857" s="42"/>
      <c r="AN3857" s="42"/>
      <c r="AO3857" s="42"/>
      <c r="AP3857" s="42"/>
      <c r="AQ3857" s="42"/>
      <c r="AR3857" s="42"/>
      <c r="AS3857" s="42"/>
      <c r="AT3857" s="42"/>
      <c r="AU3857" s="41"/>
      <c r="AV3857" s="42"/>
      <c r="AZ3857" s="43"/>
      <c r="BA3857" s="43"/>
      <c r="BB3857" s="43"/>
      <c r="BC3857" s="43"/>
      <c r="BD3857" s="43"/>
    </row>
    <row r="3858" spans="2:56" s="15" customFormat="1" ht="15.75">
      <c r="B3858" s="45"/>
      <c r="C3858" s="45"/>
      <c r="D3858" s="46"/>
      <c r="E3858" s="46"/>
      <c r="K3858" s="47"/>
      <c r="AH3858" s="42"/>
      <c r="AI3858" s="42"/>
      <c r="AJ3858" s="42"/>
      <c r="AK3858" s="42"/>
      <c r="AL3858" s="42"/>
      <c r="AM3858" s="42"/>
      <c r="AN3858" s="42"/>
      <c r="AO3858" s="42"/>
      <c r="AP3858" s="42"/>
      <c r="AQ3858" s="42"/>
      <c r="AR3858" s="42"/>
      <c r="AS3858" s="42"/>
      <c r="AT3858" s="42"/>
      <c r="AU3858" s="41"/>
      <c r="AV3858" s="42"/>
      <c r="AZ3858" s="43"/>
      <c r="BA3858" s="43"/>
      <c r="BB3858" s="43"/>
      <c r="BC3858" s="43"/>
      <c r="BD3858" s="43"/>
    </row>
    <row r="3859" spans="2:56" s="15" customFormat="1" ht="15.75">
      <c r="B3859" s="45"/>
      <c r="C3859" s="45"/>
      <c r="D3859" s="46"/>
      <c r="E3859" s="46"/>
      <c r="K3859" s="47"/>
      <c r="AH3859" s="42"/>
      <c r="AI3859" s="42"/>
      <c r="AJ3859" s="42"/>
      <c r="AK3859" s="42"/>
      <c r="AL3859" s="42"/>
      <c r="AM3859" s="42"/>
      <c r="AN3859" s="42"/>
      <c r="AO3859" s="42"/>
      <c r="AP3859" s="42"/>
      <c r="AQ3859" s="42"/>
      <c r="AR3859" s="42"/>
      <c r="AS3859" s="42"/>
      <c r="AT3859" s="42"/>
      <c r="AU3859" s="41"/>
      <c r="AV3859" s="42"/>
      <c r="AZ3859" s="43"/>
      <c r="BA3859" s="43"/>
      <c r="BB3859" s="43"/>
      <c r="BC3859" s="43"/>
      <c r="BD3859" s="43"/>
    </row>
    <row r="3860" spans="2:56" s="15" customFormat="1" ht="15.75">
      <c r="B3860" s="45"/>
      <c r="C3860" s="45"/>
      <c r="D3860" s="46"/>
      <c r="E3860" s="46"/>
      <c r="K3860" s="47"/>
      <c r="AH3860" s="42"/>
      <c r="AI3860" s="42"/>
      <c r="AJ3860" s="42"/>
      <c r="AK3860" s="42"/>
      <c r="AL3860" s="42"/>
      <c r="AM3860" s="42"/>
      <c r="AN3860" s="42"/>
      <c r="AO3860" s="42"/>
      <c r="AP3860" s="42"/>
      <c r="AQ3860" s="42"/>
      <c r="AR3860" s="42"/>
      <c r="AS3860" s="42"/>
      <c r="AT3860" s="42"/>
      <c r="AU3860" s="41"/>
      <c r="AV3860" s="42"/>
      <c r="AZ3860" s="43"/>
      <c r="BA3860" s="43"/>
      <c r="BB3860" s="43"/>
      <c r="BC3860" s="43"/>
      <c r="BD3860" s="43"/>
    </row>
    <row r="3861" spans="2:56" s="15" customFormat="1" ht="15.75">
      <c r="B3861" s="45"/>
      <c r="C3861" s="45"/>
      <c r="D3861" s="46"/>
      <c r="E3861" s="46"/>
      <c r="K3861" s="47"/>
      <c r="AH3861" s="42"/>
      <c r="AI3861" s="42"/>
      <c r="AJ3861" s="42"/>
      <c r="AK3861" s="42"/>
      <c r="AL3861" s="42"/>
      <c r="AM3861" s="42"/>
      <c r="AN3861" s="42"/>
      <c r="AO3861" s="42"/>
      <c r="AP3861" s="42"/>
      <c r="AQ3861" s="42"/>
      <c r="AR3861" s="42"/>
      <c r="AS3861" s="42"/>
      <c r="AT3861" s="42"/>
      <c r="AU3861" s="41"/>
      <c r="AV3861" s="42"/>
      <c r="AZ3861" s="43"/>
      <c r="BA3861" s="43"/>
      <c r="BB3861" s="43"/>
      <c r="BC3861" s="43"/>
      <c r="BD3861" s="43"/>
    </row>
    <row r="3862" spans="2:56" s="15" customFormat="1" ht="15.75">
      <c r="B3862" s="45"/>
      <c r="C3862" s="45"/>
      <c r="D3862" s="46"/>
      <c r="E3862" s="46"/>
      <c r="K3862" s="47"/>
      <c r="AH3862" s="42"/>
      <c r="AI3862" s="42"/>
      <c r="AJ3862" s="42"/>
      <c r="AK3862" s="42"/>
      <c r="AL3862" s="42"/>
      <c r="AM3862" s="42"/>
      <c r="AN3862" s="42"/>
      <c r="AO3862" s="42"/>
      <c r="AP3862" s="42"/>
      <c r="AQ3862" s="42"/>
      <c r="AR3862" s="42"/>
      <c r="AS3862" s="42"/>
      <c r="AT3862" s="42"/>
      <c r="AU3862" s="41"/>
      <c r="AV3862" s="42"/>
      <c r="AZ3862" s="43"/>
      <c r="BA3862" s="43"/>
      <c r="BB3862" s="43"/>
      <c r="BC3862" s="43"/>
      <c r="BD3862" s="43"/>
    </row>
    <row r="3863" spans="2:56" s="15" customFormat="1" ht="15.75">
      <c r="B3863" s="45"/>
      <c r="C3863" s="45"/>
      <c r="D3863" s="46"/>
      <c r="E3863" s="46"/>
      <c r="K3863" s="47"/>
      <c r="AH3863" s="42"/>
      <c r="AI3863" s="42"/>
      <c r="AJ3863" s="42"/>
      <c r="AK3863" s="42"/>
      <c r="AL3863" s="42"/>
      <c r="AM3863" s="42"/>
      <c r="AN3863" s="42"/>
      <c r="AO3863" s="42"/>
      <c r="AP3863" s="42"/>
      <c r="AQ3863" s="42"/>
      <c r="AR3863" s="42"/>
      <c r="AS3863" s="42"/>
      <c r="AT3863" s="42"/>
      <c r="AU3863" s="41"/>
      <c r="AV3863" s="42"/>
      <c r="AZ3863" s="43"/>
      <c r="BA3863" s="43"/>
      <c r="BB3863" s="43"/>
      <c r="BC3863" s="43"/>
      <c r="BD3863" s="43"/>
    </row>
    <row r="3864" spans="2:56" s="15" customFormat="1" ht="15.75">
      <c r="B3864" s="45"/>
      <c r="C3864" s="45"/>
      <c r="D3864" s="46"/>
      <c r="E3864" s="46"/>
      <c r="K3864" s="47"/>
      <c r="AH3864" s="42"/>
      <c r="AI3864" s="42"/>
      <c r="AJ3864" s="42"/>
      <c r="AK3864" s="42"/>
      <c r="AL3864" s="42"/>
      <c r="AM3864" s="42"/>
      <c r="AN3864" s="42"/>
      <c r="AO3864" s="42"/>
      <c r="AP3864" s="42"/>
      <c r="AQ3864" s="42"/>
      <c r="AR3864" s="42"/>
      <c r="AS3864" s="42"/>
      <c r="AT3864" s="42"/>
      <c r="AU3864" s="41"/>
      <c r="AV3864" s="42"/>
      <c r="AZ3864" s="43"/>
      <c r="BA3864" s="43"/>
      <c r="BB3864" s="43"/>
      <c r="BC3864" s="43"/>
      <c r="BD3864" s="43"/>
    </row>
    <row r="3865" spans="2:56" s="15" customFormat="1" ht="15.75">
      <c r="B3865" s="45"/>
      <c r="C3865" s="45"/>
      <c r="D3865" s="46"/>
      <c r="E3865" s="46"/>
      <c r="K3865" s="47"/>
      <c r="AH3865" s="42"/>
      <c r="AI3865" s="42"/>
      <c r="AJ3865" s="42"/>
      <c r="AK3865" s="42"/>
      <c r="AL3865" s="42"/>
      <c r="AM3865" s="42"/>
      <c r="AN3865" s="42"/>
      <c r="AO3865" s="42"/>
      <c r="AP3865" s="42"/>
      <c r="AQ3865" s="42"/>
      <c r="AR3865" s="42"/>
      <c r="AS3865" s="42"/>
      <c r="AT3865" s="42"/>
      <c r="AU3865" s="41"/>
      <c r="AV3865" s="42"/>
      <c r="AZ3865" s="43"/>
      <c r="BA3865" s="43"/>
      <c r="BB3865" s="43"/>
      <c r="BC3865" s="43"/>
      <c r="BD3865" s="43"/>
    </row>
    <row r="3866" spans="2:56" s="15" customFormat="1" ht="15.75">
      <c r="B3866" s="45"/>
      <c r="C3866" s="45"/>
      <c r="D3866" s="46"/>
      <c r="E3866" s="46"/>
      <c r="K3866" s="47"/>
      <c r="AH3866" s="42"/>
      <c r="AI3866" s="42"/>
      <c r="AJ3866" s="42"/>
      <c r="AK3866" s="42"/>
      <c r="AL3866" s="42"/>
      <c r="AM3866" s="42"/>
      <c r="AN3866" s="42"/>
      <c r="AO3866" s="42"/>
      <c r="AP3866" s="42"/>
      <c r="AQ3866" s="42"/>
      <c r="AR3866" s="42"/>
      <c r="AS3866" s="42"/>
      <c r="AT3866" s="42"/>
      <c r="AU3866" s="41"/>
      <c r="AV3866" s="42"/>
      <c r="AZ3866" s="43"/>
      <c r="BA3866" s="43"/>
      <c r="BB3866" s="43"/>
      <c r="BC3866" s="43"/>
      <c r="BD3866" s="43"/>
    </row>
    <row r="3867" spans="2:56" s="15" customFormat="1" ht="15.75">
      <c r="B3867" s="45"/>
      <c r="C3867" s="45"/>
      <c r="D3867" s="46"/>
      <c r="E3867" s="46"/>
      <c r="K3867" s="47"/>
      <c r="AH3867" s="42"/>
      <c r="AI3867" s="42"/>
      <c r="AJ3867" s="42"/>
      <c r="AK3867" s="42"/>
      <c r="AL3867" s="42"/>
      <c r="AM3867" s="42"/>
      <c r="AN3867" s="42"/>
      <c r="AO3867" s="42"/>
      <c r="AP3867" s="42"/>
      <c r="AQ3867" s="42"/>
      <c r="AR3867" s="42"/>
      <c r="AS3867" s="42"/>
      <c r="AT3867" s="42"/>
      <c r="AU3867" s="41"/>
      <c r="AV3867" s="42"/>
      <c r="AZ3867" s="43"/>
      <c r="BA3867" s="43"/>
      <c r="BB3867" s="43"/>
      <c r="BC3867" s="43"/>
      <c r="BD3867" s="43"/>
    </row>
    <row r="3868" spans="2:56" s="15" customFormat="1" ht="15.75">
      <c r="B3868" s="45"/>
      <c r="C3868" s="45"/>
      <c r="D3868" s="46"/>
      <c r="E3868" s="46"/>
      <c r="K3868" s="47"/>
      <c r="AH3868" s="42"/>
      <c r="AI3868" s="42"/>
      <c r="AJ3868" s="42"/>
      <c r="AK3868" s="42"/>
      <c r="AL3868" s="42"/>
      <c r="AM3868" s="42"/>
      <c r="AN3868" s="42"/>
      <c r="AO3868" s="42"/>
      <c r="AP3868" s="42"/>
      <c r="AQ3868" s="42"/>
      <c r="AR3868" s="42"/>
      <c r="AS3868" s="42"/>
      <c r="AT3868" s="42"/>
      <c r="AU3868" s="41"/>
      <c r="AV3868" s="42"/>
      <c r="AZ3868" s="43"/>
      <c r="BA3868" s="43"/>
      <c r="BB3868" s="43"/>
      <c r="BC3868" s="43"/>
      <c r="BD3868" s="43"/>
    </row>
    <row r="3869" spans="2:56" s="15" customFormat="1" ht="15.75">
      <c r="B3869" s="45"/>
      <c r="C3869" s="45"/>
      <c r="D3869" s="46"/>
      <c r="E3869" s="46"/>
      <c r="K3869" s="47"/>
      <c r="AH3869" s="42"/>
      <c r="AI3869" s="42"/>
      <c r="AJ3869" s="42"/>
      <c r="AK3869" s="42"/>
      <c r="AL3869" s="42"/>
      <c r="AM3869" s="42"/>
      <c r="AN3869" s="42"/>
      <c r="AO3869" s="42"/>
      <c r="AP3869" s="42"/>
      <c r="AQ3869" s="42"/>
      <c r="AR3869" s="42"/>
      <c r="AS3869" s="42"/>
      <c r="AT3869" s="42"/>
      <c r="AU3869" s="41"/>
      <c r="AV3869" s="42"/>
      <c r="AZ3869" s="43"/>
      <c r="BA3869" s="43"/>
      <c r="BB3869" s="43"/>
      <c r="BC3869" s="43"/>
      <c r="BD3869" s="43"/>
    </row>
    <row r="3870" spans="2:56" s="15" customFormat="1" ht="15.75">
      <c r="B3870" s="45"/>
      <c r="C3870" s="45"/>
      <c r="D3870" s="46"/>
      <c r="E3870" s="46"/>
      <c r="K3870" s="47"/>
      <c r="AH3870" s="42"/>
      <c r="AI3870" s="42"/>
      <c r="AJ3870" s="42"/>
      <c r="AK3870" s="42"/>
      <c r="AL3870" s="42"/>
      <c r="AM3870" s="42"/>
      <c r="AN3870" s="42"/>
      <c r="AO3870" s="42"/>
      <c r="AP3870" s="42"/>
      <c r="AQ3870" s="42"/>
      <c r="AR3870" s="42"/>
      <c r="AS3870" s="42"/>
      <c r="AT3870" s="42"/>
      <c r="AU3870" s="41"/>
      <c r="AV3870" s="42"/>
      <c r="AZ3870" s="43"/>
      <c r="BA3870" s="43"/>
      <c r="BB3870" s="43"/>
      <c r="BC3870" s="43"/>
      <c r="BD3870" s="43"/>
    </row>
    <row r="3871" spans="2:56" s="15" customFormat="1" ht="15.75">
      <c r="B3871" s="45"/>
      <c r="C3871" s="45"/>
      <c r="D3871" s="46"/>
      <c r="E3871" s="46"/>
      <c r="K3871" s="47"/>
      <c r="AH3871" s="42"/>
      <c r="AI3871" s="42"/>
      <c r="AJ3871" s="42"/>
      <c r="AK3871" s="42"/>
      <c r="AL3871" s="42"/>
      <c r="AM3871" s="42"/>
      <c r="AN3871" s="42"/>
      <c r="AO3871" s="42"/>
      <c r="AP3871" s="42"/>
      <c r="AQ3871" s="42"/>
      <c r="AR3871" s="42"/>
      <c r="AS3871" s="42"/>
      <c r="AT3871" s="42"/>
      <c r="AU3871" s="41"/>
      <c r="AV3871" s="42"/>
      <c r="AZ3871" s="43"/>
      <c r="BA3871" s="43"/>
      <c r="BB3871" s="43"/>
      <c r="BC3871" s="43"/>
      <c r="BD3871" s="43"/>
    </row>
    <row r="3872" spans="2:56" s="15" customFormat="1" ht="15.75">
      <c r="B3872" s="45"/>
      <c r="C3872" s="45"/>
      <c r="D3872" s="46"/>
      <c r="E3872" s="46"/>
      <c r="K3872" s="47"/>
      <c r="AH3872" s="42"/>
      <c r="AI3872" s="42"/>
      <c r="AJ3872" s="42"/>
      <c r="AK3872" s="42"/>
      <c r="AL3872" s="42"/>
      <c r="AM3872" s="42"/>
      <c r="AN3872" s="42"/>
      <c r="AO3872" s="42"/>
      <c r="AP3872" s="42"/>
      <c r="AQ3872" s="42"/>
      <c r="AR3872" s="42"/>
      <c r="AS3872" s="42"/>
      <c r="AT3872" s="42"/>
      <c r="AU3872" s="41"/>
      <c r="AV3872" s="42"/>
      <c r="AZ3872" s="43"/>
      <c r="BA3872" s="43"/>
      <c r="BB3872" s="43"/>
      <c r="BC3872" s="43"/>
      <c r="BD3872" s="43"/>
    </row>
    <row r="3873" spans="2:56" s="15" customFormat="1" ht="15.75">
      <c r="B3873" s="45"/>
      <c r="C3873" s="45"/>
      <c r="D3873" s="46"/>
      <c r="E3873" s="46"/>
      <c r="K3873" s="47"/>
      <c r="AH3873" s="42"/>
      <c r="AI3873" s="42"/>
      <c r="AJ3873" s="42"/>
      <c r="AK3873" s="42"/>
      <c r="AL3873" s="42"/>
      <c r="AM3873" s="42"/>
      <c r="AN3873" s="42"/>
      <c r="AO3873" s="42"/>
      <c r="AP3873" s="42"/>
      <c r="AQ3873" s="42"/>
      <c r="AR3873" s="42"/>
      <c r="AS3873" s="42"/>
      <c r="AT3873" s="42"/>
      <c r="AU3873" s="41"/>
      <c r="AV3873" s="42"/>
      <c r="AZ3873" s="43"/>
      <c r="BA3873" s="43"/>
      <c r="BB3873" s="43"/>
      <c r="BC3873" s="43"/>
      <c r="BD3873" s="43"/>
    </row>
    <row r="3874" spans="2:56" s="15" customFormat="1" ht="15.75">
      <c r="B3874" s="45"/>
      <c r="C3874" s="45"/>
      <c r="D3874" s="46"/>
      <c r="E3874" s="46"/>
      <c r="K3874" s="47"/>
      <c r="AH3874" s="42"/>
      <c r="AI3874" s="42"/>
      <c r="AJ3874" s="42"/>
      <c r="AK3874" s="42"/>
      <c r="AL3874" s="42"/>
      <c r="AM3874" s="42"/>
      <c r="AN3874" s="42"/>
      <c r="AO3874" s="42"/>
      <c r="AP3874" s="42"/>
      <c r="AQ3874" s="42"/>
      <c r="AR3874" s="42"/>
      <c r="AS3874" s="42"/>
      <c r="AT3874" s="42"/>
      <c r="AU3874" s="41"/>
      <c r="AV3874" s="42"/>
      <c r="AZ3874" s="43"/>
      <c r="BA3874" s="43"/>
      <c r="BB3874" s="43"/>
      <c r="BC3874" s="43"/>
      <c r="BD3874" s="43"/>
    </row>
    <row r="3875" spans="2:56" s="15" customFormat="1" ht="15.75">
      <c r="B3875" s="45"/>
      <c r="C3875" s="45"/>
      <c r="D3875" s="46"/>
      <c r="E3875" s="46"/>
      <c r="K3875" s="47"/>
      <c r="AH3875" s="42"/>
      <c r="AI3875" s="42"/>
      <c r="AJ3875" s="42"/>
      <c r="AK3875" s="42"/>
      <c r="AL3875" s="42"/>
      <c r="AM3875" s="42"/>
      <c r="AN3875" s="42"/>
      <c r="AO3875" s="42"/>
      <c r="AP3875" s="42"/>
      <c r="AQ3875" s="42"/>
      <c r="AR3875" s="42"/>
      <c r="AS3875" s="42"/>
      <c r="AT3875" s="42"/>
      <c r="AU3875" s="41"/>
      <c r="AV3875" s="42"/>
      <c r="AZ3875" s="43"/>
      <c r="BA3875" s="43"/>
      <c r="BB3875" s="43"/>
      <c r="BC3875" s="43"/>
      <c r="BD3875" s="43"/>
    </row>
    <row r="3876" spans="2:56" s="15" customFormat="1" ht="15.75">
      <c r="B3876" s="45"/>
      <c r="C3876" s="45"/>
      <c r="D3876" s="46"/>
      <c r="E3876" s="46"/>
      <c r="K3876" s="47"/>
      <c r="AH3876" s="42"/>
      <c r="AI3876" s="42"/>
      <c r="AJ3876" s="42"/>
      <c r="AK3876" s="42"/>
      <c r="AL3876" s="42"/>
      <c r="AM3876" s="42"/>
      <c r="AN3876" s="42"/>
      <c r="AO3876" s="42"/>
      <c r="AP3876" s="42"/>
      <c r="AQ3876" s="42"/>
      <c r="AR3876" s="42"/>
      <c r="AS3876" s="42"/>
      <c r="AT3876" s="42"/>
      <c r="AU3876" s="41"/>
      <c r="AV3876" s="42"/>
      <c r="AZ3876" s="43"/>
      <c r="BA3876" s="43"/>
      <c r="BB3876" s="43"/>
      <c r="BC3876" s="43"/>
      <c r="BD3876" s="43"/>
    </row>
    <row r="3877" spans="2:56" s="15" customFormat="1" ht="15.75">
      <c r="B3877" s="45"/>
      <c r="C3877" s="45"/>
      <c r="D3877" s="46"/>
      <c r="E3877" s="46"/>
      <c r="K3877" s="47"/>
      <c r="AH3877" s="42"/>
      <c r="AI3877" s="42"/>
      <c r="AJ3877" s="42"/>
      <c r="AK3877" s="42"/>
      <c r="AL3877" s="42"/>
      <c r="AM3877" s="42"/>
      <c r="AN3877" s="42"/>
      <c r="AO3877" s="42"/>
      <c r="AP3877" s="42"/>
      <c r="AQ3877" s="42"/>
      <c r="AR3877" s="42"/>
      <c r="AS3877" s="42"/>
      <c r="AT3877" s="42"/>
      <c r="AU3877" s="41"/>
      <c r="AV3877" s="42"/>
      <c r="AZ3877" s="43"/>
      <c r="BA3877" s="43"/>
      <c r="BB3877" s="43"/>
      <c r="BC3877" s="43"/>
      <c r="BD3877" s="43"/>
    </row>
    <row r="3878" spans="2:56" s="15" customFormat="1" ht="15.75">
      <c r="B3878" s="45"/>
      <c r="C3878" s="45"/>
      <c r="D3878" s="46"/>
      <c r="E3878" s="46"/>
      <c r="K3878" s="47"/>
      <c r="AH3878" s="42"/>
      <c r="AI3878" s="42"/>
      <c r="AJ3878" s="42"/>
      <c r="AK3878" s="42"/>
      <c r="AL3878" s="42"/>
      <c r="AM3878" s="42"/>
      <c r="AN3878" s="42"/>
      <c r="AO3878" s="42"/>
      <c r="AP3878" s="42"/>
      <c r="AQ3878" s="42"/>
      <c r="AR3878" s="42"/>
      <c r="AS3878" s="42"/>
      <c r="AT3878" s="42"/>
      <c r="AU3878" s="41"/>
      <c r="AV3878" s="42"/>
      <c r="AZ3878" s="43"/>
      <c r="BA3878" s="43"/>
      <c r="BB3878" s="43"/>
      <c r="BC3878" s="43"/>
      <c r="BD3878" s="43"/>
    </row>
    <row r="3879" spans="2:56" s="15" customFormat="1" ht="15.75">
      <c r="B3879" s="45"/>
      <c r="C3879" s="45"/>
      <c r="D3879" s="46"/>
      <c r="E3879" s="46"/>
      <c r="K3879" s="47"/>
      <c r="AH3879" s="42"/>
      <c r="AI3879" s="42"/>
      <c r="AJ3879" s="42"/>
      <c r="AK3879" s="42"/>
      <c r="AL3879" s="42"/>
      <c r="AM3879" s="42"/>
      <c r="AN3879" s="42"/>
      <c r="AO3879" s="42"/>
      <c r="AP3879" s="42"/>
      <c r="AQ3879" s="42"/>
      <c r="AR3879" s="42"/>
      <c r="AS3879" s="42"/>
      <c r="AT3879" s="42"/>
      <c r="AU3879" s="41"/>
      <c r="AV3879" s="42"/>
      <c r="AZ3879" s="43"/>
      <c r="BA3879" s="43"/>
      <c r="BB3879" s="43"/>
      <c r="BC3879" s="43"/>
      <c r="BD3879" s="43"/>
    </row>
    <row r="3880" spans="2:56" s="15" customFormat="1" ht="15.75">
      <c r="B3880" s="45"/>
      <c r="C3880" s="45"/>
      <c r="D3880" s="46"/>
      <c r="E3880" s="46"/>
      <c r="K3880" s="47"/>
      <c r="AH3880" s="42"/>
      <c r="AI3880" s="42"/>
      <c r="AJ3880" s="42"/>
      <c r="AK3880" s="42"/>
      <c r="AL3880" s="42"/>
      <c r="AM3880" s="42"/>
      <c r="AN3880" s="42"/>
      <c r="AO3880" s="42"/>
      <c r="AP3880" s="42"/>
      <c r="AQ3880" s="42"/>
      <c r="AR3880" s="42"/>
      <c r="AS3880" s="42"/>
      <c r="AT3880" s="42"/>
      <c r="AU3880" s="41"/>
      <c r="AV3880" s="42"/>
      <c r="AZ3880" s="43"/>
      <c r="BA3880" s="43"/>
      <c r="BB3880" s="43"/>
      <c r="BC3880" s="43"/>
      <c r="BD3880" s="43"/>
    </row>
    <row r="3881" spans="2:56" s="15" customFormat="1" ht="15.75">
      <c r="B3881" s="45"/>
      <c r="C3881" s="45"/>
      <c r="D3881" s="46"/>
      <c r="E3881" s="46"/>
      <c r="K3881" s="47"/>
      <c r="AH3881" s="42"/>
      <c r="AI3881" s="42"/>
      <c r="AJ3881" s="42"/>
      <c r="AK3881" s="42"/>
      <c r="AL3881" s="42"/>
      <c r="AM3881" s="42"/>
      <c r="AN3881" s="42"/>
      <c r="AO3881" s="42"/>
      <c r="AP3881" s="42"/>
      <c r="AQ3881" s="42"/>
      <c r="AR3881" s="42"/>
      <c r="AS3881" s="42"/>
      <c r="AT3881" s="42"/>
      <c r="AU3881" s="41"/>
      <c r="AV3881" s="42"/>
      <c r="AZ3881" s="43"/>
      <c r="BA3881" s="43"/>
      <c r="BB3881" s="43"/>
      <c r="BC3881" s="43"/>
      <c r="BD3881" s="43"/>
    </row>
    <row r="3882" spans="2:56" s="15" customFormat="1" ht="15.75">
      <c r="B3882" s="45"/>
      <c r="C3882" s="45"/>
      <c r="D3882" s="46"/>
      <c r="E3882" s="46"/>
      <c r="K3882" s="47"/>
      <c r="AH3882" s="42"/>
      <c r="AI3882" s="42"/>
      <c r="AJ3882" s="42"/>
      <c r="AK3882" s="42"/>
      <c r="AL3882" s="42"/>
      <c r="AM3882" s="42"/>
      <c r="AN3882" s="42"/>
      <c r="AO3882" s="42"/>
      <c r="AP3882" s="42"/>
      <c r="AQ3882" s="42"/>
      <c r="AR3882" s="42"/>
      <c r="AS3882" s="42"/>
      <c r="AT3882" s="42"/>
      <c r="AU3882" s="41"/>
      <c r="AV3882" s="42"/>
      <c r="AZ3882" s="43"/>
      <c r="BA3882" s="43"/>
      <c r="BB3882" s="43"/>
      <c r="BC3882" s="43"/>
      <c r="BD3882" s="43"/>
    </row>
    <row r="3883" spans="2:56" s="15" customFormat="1" ht="15.75">
      <c r="B3883" s="45"/>
      <c r="C3883" s="45"/>
      <c r="D3883" s="46"/>
      <c r="E3883" s="46"/>
      <c r="K3883" s="47"/>
      <c r="AH3883" s="42"/>
      <c r="AI3883" s="42"/>
      <c r="AJ3883" s="42"/>
      <c r="AK3883" s="42"/>
      <c r="AL3883" s="42"/>
      <c r="AM3883" s="42"/>
      <c r="AN3883" s="42"/>
      <c r="AO3883" s="42"/>
      <c r="AP3883" s="42"/>
      <c r="AQ3883" s="42"/>
      <c r="AR3883" s="42"/>
      <c r="AS3883" s="42"/>
      <c r="AT3883" s="42"/>
      <c r="AU3883" s="41"/>
      <c r="AV3883" s="42"/>
      <c r="AZ3883" s="43"/>
      <c r="BA3883" s="43"/>
      <c r="BB3883" s="43"/>
      <c r="BC3883" s="43"/>
      <c r="BD3883" s="43"/>
    </row>
    <row r="3884" spans="2:56" s="15" customFormat="1" ht="15.75">
      <c r="B3884" s="45"/>
      <c r="C3884" s="45"/>
      <c r="D3884" s="46"/>
      <c r="E3884" s="46"/>
      <c r="K3884" s="47"/>
      <c r="AH3884" s="42"/>
      <c r="AI3884" s="42"/>
      <c r="AJ3884" s="42"/>
      <c r="AK3884" s="42"/>
      <c r="AL3884" s="42"/>
      <c r="AM3884" s="42"/>
      <c r="AN3884" s="42"/>
      <c r="AO3884" s="42"/>
      <c r="AP3884" s="42"/>
      <c r="AQ3884" s="42"/>
      <c r="AR3884" s="42"/>
      <c r="AS3884" s="42"/>
      <c r="AT3884" s="42"/>
      <c r="AU3884" s="41"/>
      <c r="AV3884" s="42"/>
      <c r="AZ3884" s="43"/>
      <c r="BA3884" s="43"/>
      <c r="BB3884" s="43"/>
      <c r="BC3884" s="43"/>
      <c r="BD3884" s="43"/>
    </row>
    <row r="3885" spans="2:56" s="15" customFormat="1" ht="15.75">
      <c r="B3885" s="45"/>
      <c r="C3885" s="45"/>
      <c r="D3885" s="46"/>
      <c r="E3885" s="46"/>
      <c r="K3885" s="47"/>
      <c r="AH3885" s="42"/>
      <c r="AI3885" s="42"/>
      <c r="AJ3885" s="42"/>
      <c r="AK3885" s="42"/>
      <c r="AL3885" s="42"/>
      <c r="AM3885" s="42"/>
      <c r="AN3885" s="42"/>
      <c r="AO3885" s="42"/>
      <c r="AP3885" s="42"/>
      <c r="AQ3885" s="42"/>
      <c r="AR3885" s="42"/>
      <c r="AS3885" s="42"/>
      <c r="AT3885" s="42"/>
      <c r="AU3885" s="41"/>
      <c r="AV3885" s="42"/>
      <c r="AZ3885" s="43"/>
      <c r="BA3885" s="43"/>
      <c r="BB3885" s="43"/>
      <c r="BC3885" s="43"/>
      <c r="BD3885" s="43"/>
    </row>
    <row r="3886" spans="2:56" s="15" customFormat="1" ht="15.75">
      <c r="B3886" s="45"/>
      <c r="C3886" s="45"/>
      <c r="D3886" s="46"/>
      <c r="E3886" s="46"/>
      <c r="K3886" s="47"/>
      <c r="AH3886" s="42"/>
      <c r="AI3886" s="42"/>
      <c r="AJ3886" s="42"/>
      <c r="AK3886" s="42"/>
      <c r="AL3886" s="42"/>
      <c r="AM3886" s="42"/>
      <c r="AN3886" s="42"/>
      <c r="AO3886" s="42"/>
      <c r="AP3886" s="42"/>
      <c r="AQ3886" s="42"/>
      <c r="AR3886" s="42"/>
      <c r="AS3886" s="42"/>
      <c r="AT3886" s="42"/>
      <c r="AU3886" s="41"/>
      <c r="AV3886" s="42"/>
      <c r="AZ3886" s="43"/>
      <c r="BA3886" s="43"/>
      <c r="BB3886" s="43"/>
      <c r="BC3886" s="43"/>
      <c r="BD3886" s="43"/>
    </row>
    <row r="3887" spans="2:56" s="15" customFormat="1" ht="15.75">
      <c r="B3887" s="45"/>
      <c r="C3887" s="45"/>
      <c r="D3887" s="46"/>
      <c r="E3887" s="46"/>
      <c r="K3887" s="47"/>
      <c r="AH3887" s="42"/>
      <c r="AI3887" s="42"/>
      <c r="AJ3887" s="42"/>
      <c r="AK3887" s="42"/>
      <c r="AL3887" s="42"/>
      <c r="AM3887" s="42"/>
      <c r="AN3887" s="42"/>
      <c r="AO3887" s="42"/>
      <c r="AP3887" s="42"/>
      <c r="AQ3887" s="42"/>
      <c r="AR3887" s="42"/>
      <c r="AS3887" s="42"/>
      <c r="AT3887" s="42"/>
      <c r="AU3887" s="41"/>
      <c r="AV3887" s="42"/>
      <c r="AZ3887" s="43"/>
      <c r="BA3887" s="43"/>
      <c r="BB3887" s="43"/>
      <c r="BC3887" s="43"/>
      <c r="BD3887" s="43"/>
    </row>
    <row r="3888" spans="2:56" s="15" customFormat="1" ht="15.75">
      <c r="B3888" s="45"/>
      <c r="C3888" s="45"/>
      <c r="D3888" s="46"/>
      <c r="E3888" s="46"/>
      <c r="K3888" s="47"/>
      <c r="AH3888" s="42"/>
      <c r="AI3888" s="42"/>
      <c r="AJ3888" s="42"/>
      <c r="AK3888" s="42"/>
      <c r="AL3888" s="42"/>
      <c r="AM3888" s="42"/>
      <c r="AN3888" s="42"/>
      <c r="AO3888" s="42"/>
      <c r="AP3888" s="42"/>
      <c r="AQ3888" s="42"/>
      <c r="AR3888" s="42"/>
      <c r="AS3888" s="42"/>
      <c r="AT3888" s="42"/>
      <c r="AU3888" s="41"/>
      <c r="AV3888" s="42"/>
      <c r="AZ3888" s="43"/>
      <c r="BA3888" s="43"/>
      <c r="BB3888" s="43"/>
      <c r="BC3888" s="43"/>
      <c r="BD3888" s="43"/>
    </row>
    <row r="3889" spans="2:56" s="15" customFormat="1" ht="15.75">
      <c r="B3889" s="45"/>
      <c r="C3889" s="45"/>
      <c r="D3889" s="46"/>
      <c r="E3889" s="46"/>
      <c r="K3889" s="47"/>
      <c r="AH3889" s="42"/>
      <c r="AI3889" s="42"/>
      <c r="AJ3889" s="42"/>
      <c r="AK3889" s="42"/>
      <c r="AL3889" s="42"/>
      <c r="AM3889" s="42"/>
      <c r="AN3889" s="42"/>
      <c r="AO3889" s="42"/>
      <c r="AP3889" s="42"/>
      <c r="AQ3889" s="42"/>
      <c r="AR3889" s="42"/>
      <c r="AS3889" s="42"/>
      <c r="AT3889" s="42"/>
      <c r="AU3889" s="41"/>
      <c r="AV3889" s="42"/>
      <c r="AZ3889" s="43"/>
      <c r="BA3889" s="43"/>
      <c r="BB3889" s="43"/>
      <c r="BC3889" s="43"/>
      <c r="BD3889" s="43"/>
    </row>
    <row r="3890" spans="2:56" s="15" customFormat="1" ht="15.75">
      <c r="B3890" s="45"/>
      <c r="C3890" s="45"/>
      <c r="D3890" s="46"/>
      <c r="E3890" s="46"/>
      <c r="K3890" s="47"/>
      <c r="AH3890" s="42"/>
      <c r="AI3890" s="42"/>
      <c r="AJ3890" s="42"/>
      <c r="AK3890" s="42"/>
      <c r="AL3890" s="42"/>
      <c r="AM3890" s="42"/>
      <c r="AN3890" s="42"/>
      <c r="AO3890" s="42"/>
      <c r="AP3890" s="42"/>
      <c r="AQ3890" s="42"/>
      <c r="AR3890" s="42"/>
      <c r="AS3890" s="42"/>
      <c r="AT3890" s="42"/>
      <c r="AU3890" s="41"/>
      <c r="AV3890" s="42"/>
      <c r="AZ3890" s="43"/>
      <c r="BA3890" s="43"/>
      <c r="BB3890" s="43"/>
      <c r="BC3890" s="43"/>
      <c r="BD3890" s="43"/>
    </row>
    <row r="3891" spans="2:56" s="15" customFormat="1" ht="15.75">
      <c r="B3891" s="45"/>
      <c r="C3891" s="45"/>
      <c r="D3891" s="46"/>
      <c r="E3891" s="46"/>
      <c r="K3891" s="47"/>
      <c r="AH3891" s="42"/>
      <c r="AI3891" s="42"/>
      <c r="AJ3891" s="42"/>
      <c r="AK3891" s="42"/>
      <c r="AL3891" s="42"/>
      <c r="AM3891" s="42"/>
      <c r="AN3891" s="42"/>
      <c r="AO3891" s="42"/>
      <c r="AP3891" s="42"/>
      <c r="AQ3891" s="42"/>
      <c r="AR3891" s="42"/>
      <c r="AS3891" s="42"/>
      <c r="AT3891" s="42"/>
      <c r="AU3891" s="41"/>
      <c r="AV3891" s="42"/>
      <c r="AZ3891" s="43"/>
      <c r="BA3891" s="43"/>
      <c r="BB3891" s="43"/>
      <c r="BC3891" s="43"/>
      <c r="BD3891" s="43"/>
    </row>
    <row r="3892" spans="2:56" s="15" customFormat="1" ht="15.75">
      <c r="B3892" s="45"/>
      <c r="C3892" s="45"/>
      <c r="D3892" s="46"/>
      <c r="E3892" s="46"/>
      <c r="K3892" s="47"/>
      <c r="AH3892" s="42"/>
      <c r="AI3892" s="42"/>
      <c r="AJ3892" s="42"/>
      <c r="AK3892" s="42"/>
      <c r="AL3892" s="42"/>
      <c r="AM3892" s="42"/>
      <c r="AN3892" s="42"/>
      <c r="AO3892" s="42"/>
      <c r="AP3892" s="42"/>
      <c r="AQ3892" s="42"/>
      <c r="AR3892" s="42"/>
      <c r="AS3892" s="42"/>
      <c r="AT3892" s="42"/>
      <c r="AU3892" s="41"/>
      <c r="AV3892" s="42"/>
      <c r="AZ3892" s="43"/>
      <c r="BA3892" s="43"/>
      <c r="BB3892" s="43"/>
      <c r="BC3892" s="43"/>
      <c r="BD3892" s="43"/>
    </row>
    <row r="3893" spans="2:56" s="15" customFormat="1" ht="15.75">
      <c r="B3893" s="45"/>
      <c r="C3893" s="45"/>
      <c r="D3893" s="46"/>
      <c r="E3893" s="46"/>
      <c r="K3893" s="47"/>
      <c r="AH3893" s="42"/>
      <c r="AI3893" s="42"/>
      <c r="AJ3893" s="42"/>
      <c r="AK3893" s="42"/>
      <c r="AL3893" s="42"/>
      <c r="AM3893" s="42"/>
      <c r="AN3893" s="42"/>
      <c r="AO3893" s="42"/>
      <c r="AP3893" s="42"/>
      <c r="AQ3893" s="42"/>
      <c r="AR3893" s="42"/>
      <c r="AS3893" s="42"/>
      <c r="AT3893" s="42"/>
      <c r="AU3893" s="41"/>
      <c r="AV3893" s="42"/>
      <c r="AZ3893" s="43"/>
      <c r="BA3893" s="43"/>
      <c r="BB3893" s="43"/>
      <c r="BC3893" s="43"/>
      <c r="BD3893" s="43"/>
    </row>
    <row r="3894" spans="2:56" s="15" customFormat="1" ht="15.75">
      <c r="B3894" s="45"/>
      <c r="C3894" s="45"/>
      <c r="D3894" s="46"/>
      <c r="E3894" s="46"/>
      <c r="K3894" s="47"/>
      <c r="AH3894" s="42"/>
      <c r="AI3894" s="42"/>
      <c r="AJ3894" s="42"/>
      <c r="AK3894" s="42"/>
      <c r="AL3894" s="42"/>
      <c r="AM3894" s="42"/>
      <c r="AN3894" s="42"/>
      <c r="AO3894" s="42"/>
      <c r="AP3894" s="42"/>
      <c r="AQ3894" s="42"/>
      <c r="AR3894" s="42"/>
      <c r="AS3894" s="42"/>
      <c r="AT3894" s="42"/>
      <c r="AU3894" s="41"/>
      <c r="AV3894" s="42"/>
      <c r="AZ3894" s="43"/>
      <c r="BA3894" s="43"/>
      <c r="BB3894" s="43"/>
      <c r="BC3894" s="43"/>
      <c r="BD3894" s="43"/>
    </row>
    <row r="3895" spans="2:56" s="15" customFormat="1" ht="15.75">
      <c r="B3895" s="45"/>
      <c r="C3895" s="45"/>
      <c r="D3895" s="46"/>
      <c r="E3895" s="46"/>
      <c r="K3895" s="47"/>
      <c r="AH3895" s="42"/>
      <c r="AI3895" s="42"/>
      <c r="AJ3895" s="42"/>
      <c r="AK3895" s="42"/>
      <c r="AL3895" s="42"/>
      <c r="AM3895" s="42"/>
      <c r="AN3895" s="42"/>
      <c r="AO3895" s="42"/>
      <c r="AP3895" s="42"/>
      <c r="AQ3895" s="42"/>
      <c r="AR3895" s="42"/>
      <c r="AS3895" s="42"/>
      <c r="AT3895" s="42"/>
      <c r="AU3895" s="41"/>
      <c r="AV3895" s="42"/>
      <c r="AZ3895" s="43"/>
      <c r="BA3895" s="43"/>
      <c r="BB3895" s="43"/>
      <c r="BC3895" s="43"/>
      <c r="BD3895" s="43"/>
    </row>
    <row r="3896" spans="2:56" s="15" customFormat="1" ht="15.75">
      <c r="B3896" s="45"/>
      <c r="C3896" s="45"/>
      <c r="D3896" s="46"/>
      <c r="E3896" s="46"/>
      <c r="K3896" s="47"/>
      <c r="AH3896" s="42"/>
      <c r="AI3896" s="42"/>
      <c r="AJ3896" s="42"/>
      <c r="AK3896" s="42"/>
      <c r="AL3896" s="42"/>
      <c r="AM3896" s="42"/>
      <c r="AN3896" s="42"/>
      <c r="AO3896" s="42"/>
      <c r="AP3896" s="42"/>
      <c r="AQ3896" s="42"/>
      <c r="AR3896" s="42"/>
      <c r="AS3896" s="42"/>
      <c r="AT3896" s="42"/>
      <c r="AU3896" s="41"/>
      <c r="AV3896" s="42"/>
      <c r="AZ3896" s="43"/>
      <c r="BA3896" s="43"/>
      <c r="BB3896" s="43"/>
      <c r="BC3896" s="43"/>
      <c r="BD3896" s="43"/>
    </row>
    <row r="3897" spans="2:56" s="15" customFormat="1" ht="15.75">
      <c r="B3897" s="45"/>
      <c r="C3897" s="45"/>
      <c r="D3897" s="46"/>
      <c r="E3897" s="46"/>
      <c r="K3897" s="47"/>
      <c r="AH3897" s="42"/>
      <c r="AI3897" s="42"/>
      <c r="AJ3897" s="42"/>
      <c r="AK3897" s="42"/>
      <c r="AL3897" s="42"/>
      <c r="AM3897" s="42"/>
      <c r="AN3897" s="42"/>
      <c r="AO3897" s="42"/>
      <c r="AP3897" s="42"/>
      <c r="AQ3897" s="42"/>
      <c r="AR3897" s="42"/>
      <c r="AS3897" s="42"/>
      <c r="AT3897" s="42"/>
      <c r="AU3897" s="41"/>
      <c r="AV3897" s="42"/>
      <c r="AZ3897" s="43"/>
      <c r="BA3897" s="43"/>
      <c r="BB3897" s="43"/>
      <c r="BC3897" s="43"/>
      <c r="BD3897" s="43"/>
    </row>
    <row r="3898" spans="2:56" s="15" customFormat="1" ht="15.75">
      <c r="B3898" s="45"/>
      <c r="C3898" s="45"/>
      <c r="D3898" s="46"/>
      <c r="E3898" s="46"/>
      <c r="K3898" s="47"/>
      <c r="AH3898" s="42"/>
      <c r="AI3898" s="42"/>
      <c r="AJ3898" s="42"/>
      <c r="AK3898" s="42"/>
      <c r="AL3898" s="42"/>
      <c r="AM3898" s="42"/>
      <c r="AN3898" s="42"/>
      <c r="AO3898" s="42"/>
      <c r="AP3898" s="42"/>
      <c r="AQ3898" s="42"/>
      <c r="AR3898" s="42"/>
      <c r="AS3898" s="42"/>
      <c r="AT3898" s="42"/>
      <c r="AU3898" s="41"/>
      <c r="AV3898" s="42"/>
      <c r="AZ3898" s="43"/>
      <c r="BA3898" s="43"/>
      <c r="BB3898" s="43"/>
      <c r="BC3898" s="43"/>
      <c r="BD3898" s="43"/>
    </row>
    <row r="3899" spans="2:56" s="15" customFormat="1" ht="15.75">
      <c r="B3899" s="45"/>
      <c r="C3899" s="45"/>
      <c r="D3899" s="46"/>
      <c r="E3899" s="46"/>
      <c r="K3899" s="47"/>
      <c r="AH3899" s="42"/>
      <c r="AI3899" s="42"/>
      <c r="AJ3899" s="42"/>
      <c r="AK3899" s="42"/>
      <c r="AL3899" s="42"/>
      <c r="AM3899" s="42"/>
      <c r="AN3899" s="42"/>
      <c r="AO3899" s="42"/>
      <c r="AP3899" s="42"/>
      <c r="AQ3899" s="42"/>
      <c r="AR3899" s="42"/>
      <c r="AS3899" s="42"/>
      <c r="AT3899" s="42"/>
      <c r="AU3899" s="41"/>
      <c r="AV3899" s="42"/>
      <c r="AZ3899" s="43"/>
      <c r="BA3899" s="43"/>
      <c r="BB3899" s="43"/>
      <c r="BC3899" s="43"/>
      <c r="BD3899" s="43"/>
    </row>
    <row r="3900" spans="2:56" s="15" customFormat="1" ht="15.75">
      <c r="B3900" s="45"/>
      <c r="C3900" s="45"/>
      <c r="D3900" s="46"/>
      <c r="E3900" s="46"/>
      <c r="K3900" s="47"/>
      <c r="AH3900" s="42"/>
      <c r="AI3900" s="42"/>
      <c r="AJ3900" s="42"/>
      <c r="AK3900" s="42"/>
      <c r="AL3900" s="42"/>
      <c r="AM3900" s="42"/>
      <c r="AN3900" s="42"/>
      <c r="AO3900" s="42"/>
      <c r="AP3900" s="42"/>
      <c r="AQ3900" s="42"/>
      <c r="AR3900" s="42"/>
      <c r="AS3900" s="42"/>
      <c r="AT3900" s="42"/>
      <c r="AU3900" s="41"/>
      <c r="AV3900" s="42"/>
      <c r="AZ3900" s="43"/>
      <c r="BA3900" s="43"/>
      <c r="BB3900" s="43"/>
      <c r="BC3900" s="43"/>
      <c r="BD3900" s="43"/>
    </row>
    <row r="3901" spans="2:56" s="15" customFormat="1" ht="15.75">
      <c r="B3901" s="45"/>
      <c r="C3901" s="45"/>
      <c r="D3901" s="46"/>
      <c r="E3901" s="46"/>
      <c r="K3901" s="47"/>
      <c r="AH3901" s="42"/>
      <c r="AI3901" s="42"/>
      <c r="AJ3901" s="42"/>
      <c r="AK3901" s="42"/>
      <c r="AL3901" s="42"/>
      <c r="AM3901" s="42"/>
      <c r="AN3901" s="42"/>
      <c r="AO3901" s="42"/>
      <c r="AP3901" s="42"/>
      <c r="AQ3901" s="42"/>
      <c r="AR3901" s="42"/>
      <c r="AS3901" s="42"/>
      <c r="AT3901" s="42"/>
      <c r="AU3901" s="41"/>
      <c r="AV3901" s="42"/>
      <c r="AZ3901" s="43"/>
      <c r="BA3901" s="43"/>
      <c r="BB3901" s="43"/>
      <c r="BC3901" s="43"/>
      <c r="BD3901" s="43"/>
    </row>
    <row r="3902" spans="2:56" s="15" customFormat="1" ht="15.75">
      <c r="B3902" s="45"/>
      <c r="C3902" s="45"/>
      <c r="D3902" s="46"/>
      <c r="E3902" s="46"/>
      <c r="K3902" s="47"/>
      <c r="AH3902" s="42"/>
      <c r="AI3902" s="42"/>
      <c r="AJ3902" s="42"/>
      <c r="AK3902" s="42"/>
      <c r="AL3902" s="42"/>
      <c r="AM3902" s="42"/>
      <c r="AN3902" s="42"/>
      <c r="AO3902" s="42"/>
      <c r="AP3902" s="42"/>
      <c r="AQ3902" s="42"/>
      <c r="AR3902" s="42"/>
      <c r="AS3902" s="42"/>
      <c r="AT3902" s="42"/>
      <c r="AU3902" s="41"/>
      <c r="AV3902" s="42"/>
      <c r="AZ3902" s="43"/>
      <c r="BA3902" s="43"/>
      <c r="BB3902" s="43"/>
      <c r="BC3902" s="43"/>
      <c r="BD3902" s="43"/>
    </row>
    <row r="3903" spans="2:56" s="15" customFormat="1" ht="15.75">
      <c r="B3903" s="45"/>
      <c r="C3903" s="45"/>
      <c r="D3903" s="46"/>
      <c r="E3903" s="46"/>
      <c r="K3903" s="47"/>
      <c r="AH3903" s="42"/>
      <c r="AI3903" s="42"/>
      <c r="AJ3903" s="42"/>
      <c r="AK3903" s="42"/>
      <c r="AL3903" s="42"/>
      <c r="AM3903" s="42"/>
      <c r="AN3903" s="42"/>
      <c r="AO3903" s="42"/>
      <c r="AP3903" s="42"/>
      <c r="AQ3903" s="42"/>
      <c r="AR3903" s="42"/>
      <c r="AS3903" s="42"/>
      <c r="AT3903" s="42"/>
      <c r="AU3903" s="41"/>
      <c r="AV3903" s="42"/>
      <c r="AZ3903" s="43"/>
      <c r="BA3903" s="43"/>
      <c r="BB3903" s="43"/>
      <c r="BC3903" s="43"/>
      <c r="BD3903" s="43"/>
    </row>
    <row r="3904" spans="2:56" s="15" customFormat="1" ht="15.75">
      <c r="B3904" s="45"/>
      <c r="C3904" s="45"/>
      <c r="D3904" s="46"/>
      <c r="E3904" s="46"/>
      <c r="K3904" s="47"/>
      <c r="AH3904" s="42"/>
      <c r="AI3904" s="42"/>
      <c r="AJ3904" s="42"/>
      <c r="AK3904" s="42"/>
      <c r="AL3904" s="42"/>
      <c r="AM3904" s="42"/>
      <c r="AN3904" s="42"/>
      <c r="AO3904" s="42"/>
      <c r="AP3904" s="42"/>
      <c r="AQ3904" s="42"/>
      <c r="AR3904" s="42"/>
      <c r="AS3904" s="42"/>
      <c r="AT3904" s="42"/>
      <c r="AU3904" s="41"/>
      <c r="AV3904" s="42"/>
      <c r="AZ3904" s="43"/>
      <c r="BA3904" s="43"/>
      <c r="BB3904" s="43"/>
      <c r="BC3904" s="43"/>
      <c r="BD3904" s="43"/>
    </row>
    <row r="3905" spans="2:56" s="15" customFormat="1" ht="15.75">
      <c r="B3905" s="45"/>
      <c r="C3905" s="45"/>
      <c r="D3905" s="46"/>
      <c r="E3905" s="46"/>
      <c r="K3905" s="47"/>
      <c r="AH3905" s="42"/>
      <c r="AI3905" s="42"/>
      <c r="AJ3905" s="42"/>
      <c r="AK3905" s="42"/>
      <c r="AL3905" s="42"/>
      <c r="AM3905" s="42"/>
      <c r="AN3905" s="42"/>
      <c r="AO3905" s="42"/>
      <c r="AP3905" s="42"/>
      <c r="AQ3905" s="42"/>
      <c r="AR3905" s="42"/>
      <c r="AS3905" s="42"/>
      <c r="AT3905" s="42"/>
      <c r="AU3905" s="41"/>
      <c r="AV3905" s="42"/>
      <c r="AZ3905" s="43"/>
      <c r="BA3905" s="43"/>
      <c r="BB3905" s="43"/>
      <c r="BC3905" s="43"/>
      <c r="BD3905" s="43"/>
    </row>
    <row r="3906" spans="2:56" s="15" customFormat="1" ht="15.75">
      <c r="B3906" s="45"/>
      <c r="C3906" s="45"/>
      <c r="D3906" s="46"/>
      <c r="E3906" s="46"/>
      <c r="K3906" s="47"/>
      <c r="AH3906" s="42"/>
      <c r="AI3906" s="42"/>
      <c r="AJ3906" s="42"/>
      <c r="AK3906" s="42"/>
      <c r="AL3906" s="42"/>
      <c r="AM3906" s="42"/>
      <c r="AN3906" s="42"/>
      <c r="AO3906" s="42"/>
      <c r="AP3906" s="42"/>
      <c r="AQ3906" s="42"/>
      <c r="AR3906" s="42"/>
      <c r="AS3906" s="42"/>
      <c r="AT3906" s="42"/>
      <c r="AU3906" s="41"/>
      <c r="AV3906" s="42"/>
      <c r="AZ3906" s="43"/>
      <c r="BA3906" s="43"/>
      <c r="BB3906" s="43"/>
      <c r="BC3906" s="43"/>
      <c r="BD3906" s="43"/>
    </row>
    <row r="3907" spans="2:56" s="15" customFormat="1" ht="15.75">
      <c r="B3907" s="45"/>
      <c r="C3907" s="45"/>
      <c r="D3907" s="46"/>
      <c r="E3907" s="46"/>
      <c r="K3907" s="47"/>
      <c r="AH3907" s="42"/>
      <c r="AI3907" s="42"/>
      <c r="AJ3907" s="42"/>
      <c r="AK3907" s="42"/>
      <c r="AL3907" s="42"/>
      <c r="AM3907" s="42"/>
      <c r="AN3907" s="42"/>
      <c r="AO3907" s="42"/>
      <c r="AP3907" s="42"/>
      <c r="AQ3907" s="42"/>
      <c r="AR3907" s="42"/>
      <c r="AS3907" s="42"/>
      <c r="AT3907" s="42"/>
      <c r="AU3907" s="41"/>
      <c r="AV3907" s="42"/>
      <c r="AZ3907" s="43"/>
      <c r="BA3907" s="43"/>
      <c r="BB3907" s="43"/>
      <c r="BC3907" s="43"/>
      <c r="BD3907" s="43"/>
    </row>
    <row r="3908" spans="2:56" s="15" customFormat="1" ht="15.75">
      <c r="B3908" s="45"/>
      <c r="C3908" s="45"/>
      <c r="D3908" s="46"/>
      <c r="E3908" s="46"/>
      <c r="K3908" s="47"/>
      <c r="AH3908" s="42"/>
      <c r="AI3908" s="42"/>
      <c r="AJ3908" s="42"/>
      <c r="AK3908" s="42"/>
      <c r="AL3908" s="42"/>
      <c r="AM3908" s="42"/>
      <c r="AN3908" s="42"/>
      <c r="AO3908" s="42"/>
      <c r="AP3908" s="42"/>
      <c r="AQ3908" s="42"/>
      <c r="AR3908" s="42"/>
      <c r="AS3908" s="42"/>
      <c r="AT3908" s="42"/>
      <c r="AU3908" s="41"/>
      <c r="AV3908" s="42"/>
      <c r="AZ3908" s="43"/>
      <c r="BA3908" s="43"/>
      <c r="BB3908" s="43"/>
      <c r="BC3908" s="43"/>
      <c r="BD3908" s="43"/>
    </row>
    <row r="3909" spans="2:56" s="15" customFormat="1" ht="15.75">
      <c r="B3909" s="45"/>
      <c r="C3909" s="45"/>
      <c r="D3909" s="46"/>
      <c r="E3909" s="46"/>
      <c r="K3909" s="47"/>
      <c r="AH3909" s="42"/>
      <c r="AI3909" s="42"/>
      <c r="AJ3909" s="42"/>
      <c r="AK3909" s="42"/>
      <c r="AL3909" s="42"/>
      <c r="AM3909" s="42"/>
      <c r="AN3909" s="42"/>
      <c r="AO3909" s="42"/>
      <c r="AP3909" s="42"/>
      <c r="AQ3909" s="42"/>
      <c r="AR3909" s="42"/>
      <c r="AS3909" s="42"/>
      <c r="AT3909" s="42"/>
      <c r="AU3909" s="41"/>
      <c r="AV3909" s="42"/>
      <c r="AZ3909" s="43"/>
      <c r="BA3909" s="43"/>
      <c r="BB3909" s="43"/>
      <c r="BC3909" s="43"/>
      <c r="BD3909" s="43"/>
    </row>
    <row r="3910" spans="2:56" s="15" customFormat="1" ht="15.75">
      <c r="B3910" s="45"/>
      <c r="C3910" s="45"/>
      <c r="D3910" s="46"/>
      <c r="E3910" s="46"/>
      <c r="K3910" s="47"/>
      <c r="AH3910" s="42"/>
      <c r="AI3910" s="42"/>
      <c r="AJ3910" s="42"/>
      <c r="AK3910" s="42"/>
      <c r="AL3910" s="42"/>
      <c r="AM3910" s="42"/>
      <c r="AN3910" s="42"/>
      <c r="AO3910" s="42"/>
      <c r="AP3910" s="42"/>
      <c r="AQ3910" s="42"/>
      <c r="AR3910" s="42"/>
      <c r="AS3910" s="42"/>
      <c r="AT3910" s="42"/>
      <c r="AU3910" s="41"/>
      <c r="AV3910" s="42"/>
      <c r="AZ3910" s="43"/>
      <c r="BA3910" s="43"/>
      <c r="BB3910" s="43"/>
      <c r="BC3910" s="43"/>
      <c r="BD3910" s="43"/>
    </row>
    <row r="3911" spans="2:56" s="15" customFormat="1" ht="15.75">
      <c r="B3911" s="45"/>
      <c r="C3911" s="45"/>
      <c r="D3911" s="46"/>
      <c r="E3911" s="46"/>
      <c r="K3911" s="47"/>
      <c r="AH3911" s="42"/>
      <c r="AI3911" s="42"/>
      <c r="AJ3911" s="42"/>
      <c r="AK3911" s="42"/>
      <c r="AL3911" s="42"/>
      <c r="AM3911" s="42"/>
      <c r="AN3911" s="42"/>
      <c r="AO3911" s="42"/>
      <c r="AP3911" s="42"/>
      <c r="AQ3911" s="42"/>
      <c r="AR3911" s="42"/>
      <c r="AS3911" s="42"/>
      <c r="AT3911" s="42"/>
      <c r="AU3911" s="41"/>
      <c r="AV3911" s="42"/>
      <c r="AZ3911" s="43"/>
      <c r="BA3911" s="43"/>
      <c r="BB3911" s="43"/>
      <c r="BC3911" s="43"/>
      <c r="BD3911" s="43"/>
    </row>
    <row r="3912" spans="2:56" s="15" customFormat="1" ht="15.75">
      <c r="B3912" s="45"/>
      <c r="C3912" s="45"/>
      <c r="D3912" s="46"/>
      <c r="E3912" s="46"/>
      <c r="K3912" s="47"/>
      <c r="AH3912" s="42"/>
      <c r="AI3912" s="42"/>
      <c r="AJ3912" s="42"/>
      <c r="AK3912" s="42"/>
      <c r="AL3912" s="42"/>
      <c r="AM3912" s="42"/>
      <c r="AN3912" s="42"/>
      <c r="AO3912" s="42"/>
      <c r="AP3912" s="42"/>
      <c r="AQ3912" s="42"/>
      <c r="AR3912" s="42"/>
      <c r="AS3912" s="42"/>
      <c r="AT3912" s="42"/>
      <c r="AU3912" s="41"/>
      <c r="AV3912" s="42"/>
      <c r="AZ3912" s="43"/>
      <c r="BA3912" s="43"/>
      <c r="BB3912" s="43"/>
      <c r="BC3912" s="43"/>
      <c r="BD3912" s="43"/>
    </row>
    <row r="3913" spans="2:56" s="15" customFormat="1" ht="15.75">
      <c r="B3913" s="45"/>
      <c r="C3913" s="45"/>
      <c r="D3913" s="46"/>
      <c r="E3913" s="46"/>
      <c r="K3913" s="47"/>
      <c r="AH3913" s="42"/>
      <c r="AI3913" s="42"/>
      <c r="AJ3913" s="42"/>
      <c r="AK3913" s="42"/>
      <c r="AL3913" s="42"/>
      <c r="AM3913" s="42"/>
      <c r="AN3913" s="42"/>
      <c r="AO3913" s="42"/>
      <c r="AP3913" s="42"/>
      <c r="AQ3913" s="42"/>
      <c r="AR3913" s="42"/>
      <c r="AS3913" s="42"/>
      <c r="AT3913" s="42"/>
      <c r="AU3913" s="41"/>
      <c r="AV3913" s="42"/>
      <c r="AZ3913" s="43"/>
      <c r="BA3913" s="43"/>
      <c r="BB3913" s="43"/>
      <c r="BC3913" s="43"/>
      <c r="BD3913" s="43"/>
    </row>
    <row r="3914" spans="2:56" s="15" customFormat="1" ht="15.75">
      <c r="B3914" s="45"/>
      <c r="C3914" s="45"/>
      <c r="D3914" s="46"/>
      <c r="E3914" s="46"/>
      <c r="K3914" s="47"/>
      <c r="AH3914" s="42"/>
      <c r="AI3914" s="42"/>
      <c r="AJ3914" s="42"/>
      <c r="AK3914" s="42"/>
      <c r="AL3914" s="42"/>
      <c r="AM3914" s="42"/>
      <c r="AN3914" s="42"/>
      <c r="AO3914" s="42"/>
      <c r="AP3914" s="42"/>
      <c r="AQ3914" s="42"/>
      <c r="AR3914" s="42"/>
      <c r="AS3914" s="42"/>
      <c r="AT3914" s="42"/>
      <c r="AU3914" s="41"/>
      <c r="AV3914" s="42"/>
      <c r="AZ3914" s="43"/>
      <c r="BA3914" s="43"/>
      <c r="BB3914" s="43"/>
      <c r="BC3914" s="43"/>
      <c r="BD3914" s="43"/>
    </row>
    <row r="3915" spans="2:56" s="15" customFormat="1" ht="15.75">
      <c r="B3915" s="45"/>
      <c r="C3915" s="45"/>
      <c r="D3915" s="46"/>
      <c r="E3915" s="46"/>
      <c r="K3915" s="47"/>
      <c r="AH3915" s="42"/>
      <c r="AI3915" s="42"/>
      <c r="AJ3915" s="42"/>
      <c r="AK3915" s="42"/>
      <c r="AL3915" s="42"/>
      <c r="AM3915" s="42"/>
      <c r="AN3915" s="42"/>
      <c r="AO3915" s="42"/>
      <c r="AP3915" s="42"/>
      <c r="AQ3915" s="42"/>
      <c r="AR3915" s="42"/>
      <c r="AS3915" s="42"/>
      <c r="AT3915" s="42"/>
      <c r="AU3915" s="41"/>
      <c r="AV3915" s="42"/>
      <c r="AZ3915" s="43"/>
      <c r="BA3915" s="43"/>
      <c r="BB3915" s="43"/>
      <c r="BC3915" s="43"/>
      <c r="BD3915" s="43"/>
    </row>
    <row r="3916" spans="2:56" s="15" customFormat="1" ht="15.75">
      <c r="B3916" s="45"/>
      <c r="C3916" s="45"/>
      <c r="D3916" s="46"/>
      <c r="E3916" s="46"/>
      <c r="K3916" s="47"/>
      <c r="AH3916" s="42"/>
      <c r="AI3916" s="42"/>
      <c r="AJ3916" s="42"/>
      <c r="AK3916" s="42"/>
      <c r="AL3916" s="42"/>
      <c r="AM3916" s="42"/>
      <c r="AN3916" s="42"/>
      <c r="AO3916" s="42"/>
      <c r="AP3916" s="42"/>
      <c r="AQ3916" s="42"/>
      <c r="AR3916" s="42"/>
      <c r="AS3916" s="42"/>
      <c r="AT3916" s="42"/>
      <c r="AU3916" s="41"/>
      <c r="AV3916" s="42"/>
      <c r="AZ3916" s="43"/>
      <c r="BA3916" s="43"/>
      <c r="BB3916" s="43"/>
      <c r="BC3916" s="43"/>
      <c r="BD3916" s="43"/>
    </row>
    <row r="3917" spans="2:56" s="15" customFormat="1" ht="15.75">
      <c r="B3917" s="45"/>
      <c r="C3917" s="45"/>
      <c r="D3917" s="46"/>
      <c r="E3917" s="46"/>
      <c r="K3917" s="47"/>
      <c r="AH3917" s="42"/>
      <c r="AI3917" s="42"/>
      <c r="AJ3917" s="42"/>
      <c r="AK3917" s="42"/>
      <c r="AL3917" s="42"/>
      <c r="AM3917" s="42"/>
      <c r="AN3917" s="42"/>
      <c r="AO3917" s="42"/>
      <c r="AP3917" s="42"/>
      <c r="AQ3917" s="42"/>
      <c r="AR3917" s="42"/>
      <c r="AS3917" s="42"/>
      <c r="AT3917" s="42"/>
      <c r="AU3917" s="41"/>
      <c r="AV3917" s="42"/>
      <c r="AZ3917" s="43"/>
      <c r="BA3917" s="43"/>
      <c r="BB3917" s="43"/>
      <c r="BC3917" s="43"/>
      <c r="BD3917" s="43"/>
    </row>
    <row r="3918" spans="2:56" s="15" customFormat="1" ht="15.75">
      <c r="B3918" s="45"/>
      <c r="C3918" s="45"/>
      <c r="D3918" s="46"/>
      <c r="E3918" s="46"/>
      <c r="K3918" s="47"/>
      <c r="AH3918" s="42"/>
      <c r="AI3918" s="42"/>
      <c r="AJ3918" s="42"/>
      <c r="AK3918" s="42"/>
      <c r="AL3918" s="42"/>
      <c r="AM3918" s="42"/>
      <c r="AN3918" s="42"/>
      <c r="AO3918" s="42"/>
      <c r="AP3918" s="42"/>
      <c r="AQ3918" s="42"/>
      <c r="AR3918" s="42"/>
      <c r="AS3918" s="42"/>
      <c r="AT3918" s="42"/>
      <c r="AU3918" s="41"/>
      <c r="AV3918" s="42"/>
      <c r="AZ3918" s="43"/>
      <c r="BA3918" s="43"/>
      <c r="BB3918" s="43"/>
      <c r="BC3918" s="43"/>
      <c r="BD3918" s="43"/>
    </row>
    <row r="3919" spans="2:56" s="15" customFormat="1" ht="15.75">
      <c r="B3919" s="45"/>
      <c r="C3919" s="45"/>
      <c r="D3919" s="46"/>
      <c r="E3919" s="46"/>
      <c r="K3919" s="47"/>
      <c r="AH3919" s="42"/>
      <c r="AI3919" s="42"/>
      <c r="AJ3919" s="42"/>
      <c r="AK3919" s="42"/>
      <c r="AL3919" s="42"/>
      <c r="AM3919" s="42"/>
      <c r="AN3919" s="42"/>
      <c r="AO3919" s="42"/>
      <c r="AP3919" s="42"/>
      <c r="AQ3919" s="42"/>
      <c r="AR3919" s="42"/>
      <c r="AS3919" s="42"/>
      <c r="AT3919" s="42"/>
      <c r="AU3919" s="41"/>
      <c r="AV3919" s="42"/>
      <c r="AZ3919" s="43"/>
      <c r="BA3919" s="43"/>
      <c r="BB3919" s="43"/>
      <c r="BC3919" s="43"/>
      <c r="BD3919" s="43"/>
    </row>
    <row r="3920" spans="2:56" s="15" customFormat="1" ht="15.75">
      <c r="B3920" s="45"/>
      <c r="C3920" s="45"/>
      <c r="D3920" s="46"/>
      <c r="E3920" s="46"/>
      <c r="K3920" s="47"/>
      <c r="AH3920" s="42"/>
      <c r="AI3920" s="42"/>
      <c r="AJ3920" s="42"/>
      <c r="AK3920" s="42"/>
      <c r="AL3920" s="42"/>
      <c r="AM3920" s="42"/>
      <c r="AN3920" s="42"/>
      <c r="AO3920" s="42"/>
      <c r="AP3920" s="42"/>
      <c r="AQ3920" s="42"/>
      <c r="AR3920" s="42"/>
      <c r="AS3920" s="42"/>
      <c r="AT3920" s="42"/>
      <c r="AU3920" s="41"/>
      <c r="AV3920" s="42"/>
      <c r="AZ3920" s="43"/>
      <c r="BA3920" s="43"/>
      <c r="BB3920" s="43"/>
      <c r="BC3920" s="43"/>
      <c r="BD3920" s="43"/>
    </row>
    <row r="3921" spans="2:56" s="15" customFormat="1" ht="15.75">
      <c r="B3921" s="45"/>
      <c r="C3921" s="45"/>
      <c r="D3921" s="46"/>
      <c r="E3921" s="46"/>
      <c r="K3921" s="47"/>
      <c r="AH3921" s="42"/>
      <c r="AI3921" s="42"/>
      <c r="AJ3921" s="42"/>
      <c r="AK3921" s="42"/>
      <c r="AL3921" s="42"/>
      <c r="AM3921" s="42"/>
      <c r="AN3921" s="42"/>
      <c r="AO3921" s="42"/>
      <c r="AP3921" s="42"/>
      <c r="AQ3921" s="42"/>
      <c r="AR3921" s="42"/>
      <c r="AS3921" s="42"/>
      <c r="AT3921" s="42"/>
      <c r="AU3921" s="41"/>
      <c r="AV3921" s="42"/>
      <c r="AZ3921" s="43"/>
      <c r="BA3921" s="43"/>
      <c r="BB3921" s="43"/>
      <c r="BC3921" s="43"/>
      <c r="BD3921" s="43"/>
    </row>
    <row r="3922" spans="2:56" s="15" customFormat="1" ht="15.75">
      <c r="B3922" s="45"/>
      <c r="C3922" s="45"/>
      <c r="D3922" s="46"/>
      <c r="E3922" s="46"/>
      <c r="K3922" s="47"/>
      <c r="AH3922" s="42"/>
      <c r="AI3922" s="42"/>
      <c r="AJ3922" s="42"/>
      <c r="AK3922" s="42"/>
      <c r="AL3922" s="42"/>
      <c r="AM3922" s="42"/>
      <c r="AN3922" s="42"/>
      <c r="AO3922" s="42"/>
      <c r="AP3922" s="42"/>
      <c r="AQ3922" s="42"/>
      <c r="AR3922" s="42"/>
      <c r="AS3922" s="42"/>
      <c r="AT3922" s="42"/>
      <c r="AU3922" s="41"/>
      <c r="AV3922" s="42"/>
      <c r="AZ3922" s="43"/>
      <c r="BA3922" s="43"/>
      <c r="BB3922" s="43"/>
      <c r="BC3922" s="43"/>
      <c r="BD3922" s="43"/>
    </row>
    <row r="3923" spans="2:56" s="15" customFormat="1" ht="15.75">
      <c r="B3923" s="45"/>
      <c r="C3923" s="45"/>
      <c r="D3923" s="46"/>
      <c r="E3923" s="46"/>
      <c r="K3923" s="47"/>
      <c r="AH3923" s="42"/>
      <c r="AI3923" s="42"/>
      <c r="AJ3923" s="42"/>
      <c r="AK3923" s="42"/>
      <c r="AL3923" s="42"/>
      <c r="AM3923" s="42"/>
      <c r="AN3923" s="42"/>
      <c r="AO3923" s="42"/>
      <c r="AP3923" s="42"/>
      <c r="AQ3923" s="42"/>
      <c r="AR3923" s="42"/>
      <c r="AS3923" s="42"/>
      <c r="AT3923" s="42"/>
      <c r="AU3923" s="41"/>
      <c r="AV3923" s="42"/>
      <c r="AZ3923" s="43"/>
      <c r="BA3923" s="43"/>
      <c r="BB3923" s="43"/>
      <c r="BC3923" s="43"/>
      <c r="BD3923" s="43"/>
    </row>
    <row r="3924" spans="2:56" s="15" customFormat="1" ht="15.75">
      <c r="B3924" s="45"/>
      <c r="C3924" s="45"/>
      <c r="D3924" s="46"/>
      <c r="E3924" s="46"/>
      <c r="K3924" s="47"/>
      <c r="AH3924" s="42"/>
      <c r="AI3924" s="42"/>
      <c r="AJ3924" s="42"/>
      <c r="AK3924" s="42"/>
      <c r="AL3924" s="42"/>
      <c r="AM3924" s="42"/>
      <c r="AN3924" s="42"/>
      <c r="AO3924" s="42"/>
      <c r="AP3924" s="42"/>
      <c r="AQ3924" s="42"/>
      <c r="AR3924" s="42"/>
      <c r="AS3924" s="42"/>
      <c r="AT3924" s="42"/>
      <c r="AU3924" s="41"/>
      <c r="AV3924" s="42"/>
      <c r="AZ3924" s="43"/>
      <c r="BA3924" s="43"/>
      <c r="BB3924" s="43"/>
      <c r="BC3924" s="43"/>
      <c r="BD3924" s="43"/>
    </row>
    <row r="3925" spans="2:56" s="15" customFormat="1" ht="15.75">
      <c r="B3925" s="45"/>
      <c r="C3925" s="45"/>
      <c r="D3925" s="46"/>
      <c r="E3925" s="46"/>
      <c r="K3925" s="47"/>
      <c r="AH3925" s="42"/>
      <c r="AI3925" s="42"/>
      <c r="AJ3925" s="42"/>
      <c r="AK3925" s="42"/>
      <c r="AL3925" s="42"/>
      <c r="AM3925" s="42"/>
      <c r="AN3925" s="42"/>
      <c r="AO3925" s="42"/>
      <c r="AP3925" s="42"/>
      <c r="AQ3925" s="42"/>
      <c r="AR3925" s="42"/>
      <c r="AS3925" s="42"/>
      <c r="AT3925" s="42"/>
      <c r="AU3925" s="41"/>
      <c r="AV3925" s="42"/>
      <c r="AZ3925" s="43"/>
      <c r="BA3925" s="43"/>
      <c r="BB3925" s="43"/>
      <c r="BC3925" s="43"/>
      <c r="BD3925" s="43"/>
    </row>
    <row r="3926" spans="2:56" s="15" customFormat="1" ht="15.75">
      <c r="B3926" s="45"/>
      <c r="C3926" s="45"/>
      <c r="D3926" s="46"/>
      <c r="E3926" s="46"/>
      <c r="K3926" s="47"/>
      <c r="AH3926" s="42"/>
      <c r="AI3926" s="42"/>
      <c r="AJ3926" s="42"/>
      <c r="AK3926" s="42"/>
      <c r="AL3926" s="42"/>
      <c r="AM3926" s="42"/>
      <c r="AN3926" s="42"/>
      <c r="AO3926" s="42"/>
      <c r="AP3926" s="42"/>
      <c r="AQ3926" s="42"/>
      <c r="AR3926" s="42"/>
      <c r="AS3926" s="42"/>
      <c r="AT3926" s="42"/>
      <c r="AU3926" s="41"/>
      <c r="AV3926" s="42"/>
      <c r="AZ3926" s="43"/>
      <c r="BA3926" s="43"/>
      <c r="BB3926" s="43"/>
      <c r="BC3926" s="43"/>
      <c r="BD3926" s="43"/>
    </row>
    <row r="3927" spans="2:56" s="15" customFormat="1" ht="15.75">
      <c r="B3927" s="45"/>
      <c r="C3927" s="45"/>
      <c r="D3927" s="46"/>
      <c r="E3927" s="46"/>
      <c r="K3927" s="47"/>
      <c r="AH3927" s="42"/>
      <c r="AI3927" s="42"/>
      <c r="AJ3927" s="42"/>
      <c r="AK3927" s="42"/>
      <c r="AL3927" s="42"/>
      <c r="AM3927" s="42"/>
      <c r="AN3927" s="42"/>
      <c r="AO3927" s="42"/>
      <c r="AP3927" s="42"/>
      <c r="AQ3927" s="42"/>
      <c r="AR3927" s="42"/>
      <c r="AS3927" s="42"/>
      <c r="AT3927" s="42"/>
      <c r="AU3927" s="41"/>
      <c r="AV3927" s="42"/>
      <c r="AZ3927" s="43"/>
      <c r="BA3927" s="43"/>
      <c r="BB3927" s="43"/>
      <c r="BC3927" s="43"/>
      <c r="BD3927" s="43"/>
    </row>
    <row r="3928" spans="2:56" s="15" customFormat="1" ht="15.75">
      <c r="B3928" s="45"/>
      <c r="C3928" s="45"/>
      <c r="D3928" s="46"/>
      <c r="E3928" s="46"/>
      <c r="K3928" s="47"/>
      <c r="AH3928" s="42"/>
      <c r="AI3928" s="42"/>
      <c r="AJ3928" s="42"/>
      <c r="AK3928" s="42"/>
      <c r="AL3928" s="42"/>
      <c r="AM3928" s="42"/>
      <c r="AN3928" s="42"/>
      <c r="AO3928" s="42"/>
      <c r="AP3928" s="42"/>
      <c r="AQ3928" s="42"/>
      <c r="AR3928" s="42"/>
      <c r="AS3928" s="42"/>
      <c r="AT3928" s="42"/>
      <c r="AU3928" s="41"/>
      <c r="AV3928" s="42"/>
      <c r="AZ3928" s="43"/>
      <c r="BA3928" s="43"/>
      <c r="BB3928" s="43"/>
      <c r="BC3928" s="43"/>
      <c r="BD3928" s="43"/>
    </row>
    <row r="3929" spans="2:56" s="15" customFormat="1" ht="15.75">
      <c r="B3929" s="45"/>
      <c r="C3929" s="45"/>
      <c r="D3929" s="46"/>
      <c r="E3929" s="46"/>
      <c r="K3929" s="47"/>
      <c r="AH3929" s="42"/>
      <c r="AI3929" s="42"/>
      <c r="AJ3929" s="42"/>
      <c r="AK3929" s="42"/>
      <c r="AL3929" s="42"/>
      <c r="AM3929" s="42"/>
      <c r="AN3929" s="42"/>
      <c r="AO3929" s="42"/>
      <c r="AP3929" s="42"/>
      <c r="AQ3929" s="42"/>
      <c r="AR3929" s="42"/>
      <c r="AS3929" s="42"/>
      <c r="AT3929" s="42"/>
      <c r="AU3929" s="41"/>
      <c r="AV3929" s="42"/>
      <c r="AZ3929" s="43"/>
      <c r="BA3929" s="43"/>
      <c r="BB3929" s="43"/>
      <c r="BC3929" s="43"/>
      <c r="BD3929" s="43"/>
    </row>
    <row r="3930" spans="2:56" s="15" customFormat="1" ht="15.75">
      <c r="B3930" s="45"/>
      <c r="C3930" s="45"/>
      <c r="D3930" s="46"/>
      <c r="E3930" s="46"/>
      <c r="K3930" s="47"/>
      <c r="AH3930" s="42"/>
      <c r="AI3930" s="42"/>
      <c r="AJ3930" s="42"/>
      <c r="AK3930" s="42"/>
      <c r="AL3930" s="42"/>
      <c r="AM3930" s="42"/>
      <c r="AN3930" s="42"/>
      <c r="AO3930" s="42"/>
      <c r="AP3930" s="42"/>
      <c r="AQ3930" s="42"/>
      <c r="AR3930" s="42"/>
      <c r="AS3930" s="42"/>
      <c r="AT3930" s="42"/>
      <c r="AU3930" s="41"/>
      <c r="AV3930" s="42"/>
      <c r="AZ3930" s="43"/>
      <c r="BA3930" s="43"/>
      <c r="BB3930" s="43"/>
      <c r="BC3930" s="43"/>
      <c r="BD3930" s="43"/>
    </row>
    <row r="3931" spans="2:56" s="15" customFormat="1" ht="15.75">
      <c r="B3931" s="45"/>
      <c r="C3931" s="45"/>
      <c r="D3931" s="46"/>
      <c r="E3931" s="46"/>
      <c r="K3931" s="47"/>
      <c r="AH3931" s="42"/>
      <c r="AI3931" s="42"/>
      <c r="AJ3931" s="42"/>
      <c r="AK3931" s="42"/>
      <c r="AL3931" s="42"/>
      <c r="AM3931" s="42"/>
      <c r="AN3931" s="42"/>
      <c r="AO3931" s="42"/>
      <c r="AP3931" s="42"/>
      <c r="AQ3931" s="42"/>
      <c r="AR3931" s="42"/>
      <c r="AS3931" s="42"/>
      <c r="AT3931" s="42"/>
      <c r="AU3931" s="41"/>
      <c r="AV3931" s="42"/>
      <c r="AZ3931" s="43"/>
      <c r="BA3931" s="43"/>
      <c r="BB3931" s="43"/>
      <c r="BC3931" s="43"/>
      <c r="BD3931" s="43"/>
    </row>
    <row r="3932" spans="2:56" s="15" customFormat="1" ht="15.75">
      <c r="B3932" s="45"/>
      <c r="C3932" s="45"/>
      <c r="D3932" s="46"/>
      <c r="E3932" s="46"/>
      <c r="K3932" s="47"/>
      <c r="AH3932" s="42"/>
      <c r="AI3932" s="42"/>
      <c r="AJ3932" s="42"/>
      <c r="AK3932" s="42"/>
      <c r="AL3932" s="42"/>
      <c r="AM3932" s="42"/>
      <c r="AN3932" s="42"/>
      <c r="AO3932" s="42"/>
      <c r="AP3932" s="42"/>
      <c r="AQ3932" s="42"/>
      <c r="AR3932" s="42"/>
      <c r="AS3932" s="42"/>
      <c r="AT3932" s="42"/>
      <c r="AU3932" s="41"/>
      <c r="AV3932" s="42"/>
      <c r="AZ3932" s="43"/>
      <c r="BA3932" s="43"/>
      <c r="BB3932" s="43"/>
      <c r="BC3932" s="43"/>
      <c r="BD3932" s="43"/>
    </row>
    <row r="3933" spans="2:56" s="15" customFormat="1" ht="15.75">
      <c r="B3933" s="45"/>
      <c r="C3933" s="45"/>
      <c r="D3933" s="46"/>
      <c r="E3933" s="46"/>
      <c r="K3933" s="47"/>
      <c r="AH3933" s="42"/>
      <c r="AI3933" s="42"/>
      <c r="AJ3933" s="42"/>
      <c r="AK3933" s="42"/>
      <c r="AL3933" s="42"/>
      <c r="AM3933" s="42"/>
      <c r="AN3933" s="42"/>
      <c r="AO3933" s="42"/>
      <c r="AP3933" s="42"/>
      <c r="AQ3933" s="42"/>
      <c r="AR3933" s="42"/>
      <c r="AS3933" s="42"/>
      <c r="AT3933" s="42"/>
      <c r="AU3933" s="41"/>
      <c r="AV3933" s="42"/>
      <c r="AZ3933" s="43"/>
      <c r="BA3933" s="43"/>
      <c r="BB3933" s="43"/>
      <c r="BC3933" s="43"/>
      <c r="BD3933" s="43"/>
    </row>
    <row r="3934" spans="2:56" s="15" customFormat="1" ht="15.75">
      <c r="B3934" s="45"/>
      <c r="C3934" s="45"/>
      <c r="D3934" s="46"/>
      <c r="E3934" s="46"/>
      <c r="K3934" s="47"/>
      <c r="AH3934" s="42"/>
      <c r="AI3934" s="42"/>
      <c r="AJ3934" s="42"/>
      <c r="AK3934" s="42"/>
      <c r="AL3934" s="42"/>
      <c r="AM3934" s="42"/>
      <c r="AN3934" s="42"/>
      <c r="AO3934" s="42"/>
      <c r="AP3934" s="42"/>
      <c r="AQ3934" s="42"/>
      <c r="AR3934" s="42"/>
      <c r="AS3934" s="42"/>
      <c r="AT3934" s="42"/>
      <c r="AU3934" s="41"/>
      <c r="AV3934" s="42"/>
      <c r="AZ3934" s="43"/>
      <c r="BA3934" s="43"/>
      <c r="BB3934" s="43"/>
      <c r="BC3934" s="43"/>
      <c r="BD3934" s="43"/>
    </row>
    <row r="3935" spans="2:56" s="15" customFormat="1" ht="15.75">
      <c r="B3935" s="45"/>
      <c r="C3935" s="45"/>
      <c r="D3935" s="46"/>
      <c r="E3935" s="46"/>
      <c r="K3935" s="47"/>
      <c r="AH3935" s="42"/>
      <c r="AI3935" s="42"/>
      <c r="AJ3935" s="42"/>
      <c r="AK3935" s="42"/>
      <c r="AL3935" s="42"/>
      <c r="AM3935" s="42"/>
      <c r="AN3935" s="42"/>
      <c r="AO3935" s="42"/>
      <c r="AP3935" s="42"/>
      <c r="AQ3935" s="42"/>
      <c r="AR3935" s="42"/>
      <c r="AS3935" s="42"/>
      <c r="AT3935" s="42"/>
      <c r="AU3935" s="41"/>
      <c r="AV3935" s="42"/>
      <c r="AZ3935" s="43"/>
      <c r="BA3935" s="43"/>
      <c r="BB3935" s="43"/>
      <c r="BC3935" s="43"/>
      <c r="BD3935" s="43"/>
    </row>
    <row r="3936" spans="2:56" s="15" customFormat="1" ht="15.75">
      <c r="B3936" s="45"/>
      <c r="C3936" s="45"/>
      <c r="D3936" s="46"/>
      <c r="E3936" s="46"/>
      <c r="K3936" s="47"/>
      <c r="AH3936" s="42"/>
      <c r="AI3936" s="42"/>
      <c r="AJ3936" s="42"/>
      <c r="AK3936" s="42"/>
      <c r="AL3936" s="42"/>
      <c r="AM3936" s="42"/>
      <c r="AN3936" s="42"/>
      <c r="AO3936" s="42"/>
      <c r="AP3936" s="42"/>
      <c r="AQ3936" s="42"/>
      <c r="AR3936" s="42"/>
      <c r="AS3936" s="42"/>
      <c r="AT3936" s="42"/>
      <c r="AU3936" s="41"/>
      <c r="AV3936" s="42"/>
      <c r="AZ3936" s="43"/>
      <c r="BA3936" s="43"/>
      <c r="BB3936" s="43"/>
      <c r="BC3936" s="43"/>
      <c r="BD3936" s="43"/>
    </row>
    <row r="3937" spans="2:56" s="15" customFormat="1" ht="15.75">
      <c r="B3937" s="45"/>
      <c r="C3937" s="45"/>
      <c r="D3937" s="46"/>
      <c r="E3937" s="46"/>
      <c r="K3937" s="47"/>
      <c r="AH3937" s="42"/>
      <c r="AI3937" s="42"/>
      <c r="AJ3937" s="42"/>
      <c r="AK3937" s="42"/>
      <c r="AL3937" s="42"/>
      <c r="AM3937" s="42"/>
      <c r="AN3937" s="42"/>
      <c r="AO3937" s="42"/>
      <c r="AP3937" s="42"/>
      <c r="AQ3937" s="42"/>
      <c r="AR3937" s="42"/>
      <c r="AS3937" s="42"/>
      <c r="AT3937" s="42"/>
      <c r="AU3937" s="41"/>
      <c r="AV3937" s="42"/>
      <c r="AZ3937" s="43"/>
      <c r="BA3937" s="43"/>
      <c r="BB3937" s="43"/>
      <c r="BC3937" s="43"/>
      <c r="BD3937" s="43"/>
    </row>
    <row r="3938" spans="2:56" s="15" customFormat="1" ht="15.75">
      <c r="B3938" s="45"/>
      <c r="C3938" s="45"/>
      <c r="D3938" s="46"/>
      <c r="E3938" s="46"/>
      <c r="K3938" s="47"/>
      <c r="AH3938" s="42"/>
      <c r="AI3938" s="42"/>
      <c r="AJ3938" s="42"/>
      <c r="AK3938" s="42"/>
      <c r="AL3938" s="42"/>
      <c r="AM3938" s="42"/>
      <c r="AN3938" s="42"/>
      <c r="AO3938" s="42"/>
      <c r="AP3938" s="42"/>
      <c r="AQ3938" s="42"/>
      <c r="AR3938" s="42"/>
      <c r="AS3938" s="42"/>
      <c r="AT3938" s="42"/>
      <c r="AU3938" s="41"/>
      <c r="AV3938" s="42"/>
      <c r="AZ3938" s="43"/>
      <c r="BA3938" s="43"/>
      <c r="BB3938" s="43"/>
      <c r="BC3938" s="43"/>
      <c r="BD3938" s="43"/>
    </row>
    <row r="3939" spans="2:56" s="15" customFormat="1" ht="15.75">
      <c r="B3939" s="45"/>
      <c r="C3939" s="45"/>
      <c r="D3939" s="46"/>
      <c r="E3939" s="46"/>
      <c r="K3939" s="47"/>
      <c r="AH3939" s="42"/>
      <c r="AI3939" s="42"/>
      <c r="AJ3939" s="42"/>
      <c r="AK3939" s="42"/>
      <c r="AL3939" s="42"/>
      <c r="AM3939" s="42"/>
      <c r="AN3939" s="42"/>
      <c r="AO3939" s="42"/>
      <c r="AP3939" s="42"/>
      <c r="AQ3939" s="42"/>
      <c r="AR3939" s="42"/>
      <c r="AS3939" s="42"/>
      <c r="AT3939" s="42"/>
      <c r="AU3939" s="41"/>
      <c r="AV3939" s="42"/>
      <c r="AZ3939" s="43"/>
      <c r="BA3939" s="43"/>
      <c r="BB3939" s="43"/>
      <c r="BC3939" s="43"/>
      <c r="BD3939" s="43"/>
    </row>
    <row r="3940" spans="2:56" s="15" customFormat="1" ht="15.75">
      <c r="B3940" s="45"/>
      <c r="C3940" s="45"/>
      <c r="D3940" s="46"/>
      <c r="E3940" s="46"/>
      <c r="K3940" s="47"/>
      <c r="AH3940" s="42"/>
      <c r="AI3940" s="42"/>
      <c r="AJ3940" s="42"/>
      <c r="AK3940" s="42"/>
      <c r="AL3940" s="42"/>
      <c r="AM3940" s="42"/>
      <c r="AN3940" s="42"/>
      <c r="AO3940" s="42"/>
      <c r="AP3940" s="42"/>
      <c r="AQ3940" s="42"/>
      <c r="AR3940" s="42"/>
      <c r="AS3940" s="42"/>
      <c r="AT3940" s="42"/>
      <c r="AU3940" s="41"/>
      <c r="AV3940" s="42"/>
      <c r="AZ3940" s="43"/>
      <c r="BA3940" s="43"/>
      <c r="BB3940" s="43"/>
      <c r="BC3940" s="43"/>
      <c r="BD3940" s="43"/>
    </row>
    <row r="3941" spans="2:56" s="15" customFormat="1" ht="15.75">
      <c r="B3941" s="45"/>
      <c r="C3941" s="45"/>
      <c r="D3941" s="46"/>
      <c r="E3941" s="46"/>
      <c r="K3941" s="47"/>
      <c r="AH3941" s="42"/>
      <c r="AI3941" s="42"/>
      <c r="AJ3941" s="42"/>
      <c r="AK3941" s="42"/>
      <c r="AL3941" s="42"/>
      <c r="AM3941" s="42"/>
      <c r="AN3941" s="42"/>
      <c r="AO3941" s="42"/>
      <c r="AP3941" s="42"/>
      <c r="AQ3941" s="42"/>
      <c r="AR3941" s="42"/>
      <c r="AS3941" s="42"/>
      <c r="AT3941" s="42"/>
      <c r="AU3941" s="41"/>
      <c r="AV3941" s="42"/>
      <c r="AZ3941" s="43"/>
      <c r="BA3941" s="43"/>
      <c r="BB3941" s="43"/>
      <c r="BC3941" s="43"/>
      <c r="BD3941" s="43"/>
    </row>
    <row r="3942" spans="2:56" s="15" customFormat="1" ht="15.75">
      <c r="B3942" s="45"/>
      <c r="C3942" s="45"/>
      <c r="D3942" s="46"/>
      <c r="E3942" s="46"/>
      <c r="K3942" s="47"/>
      <c r="AH3942" s="42"/>
      <c r="AI3942" s="42"/>
      <c r="AJ3942" s="42"/>
      <c r="AK3942" s="42"/>
      <c r="AL3942" s="42"/>
      <c r="AM3942" s="42"/>
      <c r="AN3942" s="42"/>
      <c r="AO3942" s="42"/>
      <c r="AP3942" s="42"/>
      <c r="AQ3942" s="42"/>
      <c r="AR3942" s="42"/>
      <c r="AS3942" s="42"/>
      <c r="AT3942" s="42"/>
      <c r="AU3942" s="41"/>
      <c r="AV3942" s="42"/>
      <c r="AZ3942" s="43"/>
      <c r="BA3942" s="43"/>
      <c r="BB3942" s="43"/>
      <c r="BC3942" s="43"/>
      <c r="BD3942" s="43"/>
    </row>
    <row r="3943" spans="2:56" s="15" customFormat="1" ht="15.75">
      <c r="B3943" s="45"/>
      <c r="C3943" s="45"/>
      <c r="D3943" s="46"/>
      <c r="E3943" s="46"/>
      <c r="K3943" s="47"/>
      <c r="AH3943" s="42"/>
      <c r="AI3943" s="42"/>
      <c r="AJ3943" s="42"/>
      <c r="AK3943" s="42"/>
      <c r="AL3943" s="42"/>
      <c r="AM3943" s="42"/>
      <c r="AN3943" s="42"/>
      <c r="AO3943" s="42"/>
      <c r="AP3943" s="42"/>
      <c r="AQ3943" s="42"/>
      <c r="AR3943" s="42"/>
      <c r="AS3943" s="42"/>
      <c r="AT3943" s="42"/>
      <c r="AU3943" s="41"/>
      <c r="AV3943" s="42"/>
      <c r="AZ3943" s="43"/>
      <c r="BA3943" s="43"/>
      <c r="BB3943" s="43"/>
      <c r="BC3943" s="43"/>
      <c r="BD3943" s="43"/>
    </row>
    <row r="3944" spans="2:56" s="15" customFormat="1" ht="15.75">
      <c r="B3944" s="45"/>
      <c r="C3944" s="45"/>
      <c r="D3944" s="46"/>
      <c r="E3944" s="46"/>
      <c r="K3944" s="47"/>
      <c r="AH3944" s="42"/>
      <c r="AI3944" s="42"/>
      <c r="AJ3944" s="42"/>
      <c r="AK3944" s="42"/>
      <c r="AL3944" s="42"/>
      <c r="AM3944" s="42"/>
      <c r="AN3944" s="42"/>
      <c r="AO3944" s="42"/>
      <c r="AP3944" s="42"/>
      <c r="AQ3944" s="42"/>
      <c r="AR3944" s="42"/>
      <c r="AS3944" s="42"/>
      <c r="AT3944" s="42"/>
      <c r="AU3944" s="41"/>
      <c r="AV3944" s="42"/>
      <c r="AZ3944" s="43"/>
      <c r="BA3944" s="43"/>
      <c r="BB3944" s="43"/>
      <c r="BC3944" s="43"/>
      <c r="BD3944" s="43"/>
    </row>
    <row r="3945" spans="2:56" s="15" customFormat="1" ht="15.75">
      <c r="B3945" s="45"/>
      <c r="C3945" s="45"/>
      <c r="D3945" s="46"/>
      <c r="E3945" s="46"/>
      <c r="K3945" s="47"/>
      <c r="AH3945" s="42"/>
      <c r="AI3945" s="42"/>
      <c r="AJ3945" s="42"/>
      <c r="AK3945" s="42"/>
      <c r="AL3945" s="42"/>
      <c r="AM3945" s="42"/>
      <c r="AN3945" s="42"/>
      <c r="AO3945" s="42"/>
      <c r="AP3945" s="42"/>
      <c r="AQ3945" s="42"/>
      <c r="AR3945" s="42"/>
      <c r="AS3945" s="42"/>
      <c r="AT3945" s="42"/>
      <c r="AU3945" s="41"/>
      <c r="AV3945" s="42"/>
      <c r="AZ3945" s="43"/>
      <c r="BA3945" s="43"/>
      <c r="BB3945" s="43"/>
      <c r="BC3945" s="43"/>
      <c r="BD3945" s="43"/>
    </row>
    <row r="3946" spans="2:56" s="15" customFormat="1" ht="15.75">
      <c r="B3946" s="45"/>
      <c r="C3946" s="45"/>
      <c r="D3946" s="46"/>
      <c r="E3946" s="46"/>
      <c r="K3946" s="47"/>
      <c r="AH3946" s="42"/>
      <c r="AI3946" s="42"/>
      <c r="AJ3946" s="42"/>
      <c r="AK3946" s="42"/>
      <c r="AL3946" s="42"/>
      <c r="AM3946" s="42"/>
      <c r="AN3946" s="42"/>
      <c r="AO3946" s="42"/>
      <c r="AP3946" s="42"/>
      <c r="AQ3946" s="42"/>
      <c r="AR3946" s="42"/>
      <c r="AS3946" s="42"/>
      <c r="AT3946" s="42"/>
      <c r="AU3946" s="41"/>
      <c r="AV3946" s="42"/>
      <c r="AZ3946" s="43"/>
      <c r="BA3946" s="43"/>
      <c r="BB3946" s="43"/>
      <c r="BC3946" s="43"/>
      <c r="BD3946" s="43"/>
    </row>
    <row r="3947" spans="2:56" s="15" customFormat="1" ht="15.75">
      <c r="B3947" s="45"/>
      <c r="C3947" s="45"/>
      <c r="D3947" s="46"/>
      <c r="E3947" s="46"/>
      <c r="K3947" s="47"/>
      <c r="AH3947" s="42"/>
      <c r="AI3947" s="42"/>
      <c r="AJ3947" s="42"/>
      <c r="AK3947" s="42"/>
      <c r="AL3947" s="42"/>
      <c r="AM3947" s="42"/>
      <c r="AN3947" s="42"/>
      <c r="AO3947" s="42"/>
      <c r="AP3947" s="42"/>
      <c r="AQ3947" s="42"/>
      <c r="AR3947" s="42"/>
      <c r="AS3947" s="42"/>
      <c r="AT3947" s="42"/>
      <c r="AU3947" s="41"/>
      <c r="AV3947" s="42"/>
      <c r="AZ3947" s="43"/>
      <c r="BA3947" s="43"/>
      <c r="BB3947" s="43"/>
      <c r="BC3947" s="43"/>
      <c r="BD3947" s="43"/>
    </row>
    <row r="3948" spans="2:56" s="15" customFormat="1" ht="15.75">
      <c r="B3948" s="45"/>
      <c r="C3948" s="45"/>
      <c r="D3948" s="46"/>
      <c r="E3948" s="46"/>
      <c r="K3948" s="47"/>
      <c r="AH3948" s="42"/>
      <c r="AI3948" s="42"/>
      <c r="AJ3948" s="42"/>
      <c r="AK3948" s="42"/>
      <c r="AL3948" s="42"/>
      <c r="AM3948" s="42"/>
      <c r="AN3948" s="42"/>
      <c r="AO3948" s="42"/>
      <c r="AP3948" s="42"/>
      <c r="AQ3948" s="42"/>
      <c r="AR3948" s="42"/>
      <c r="AS3948" s="42"/>
      <c r="AT3948" s="42"/>
      <c r="AU3948" s="41"/>
      <c r="AV3948" s="42"/>
      <c r="AZ3948" s="43"/>
      <c r="BA3948" s="43"/>
      <c r="BB3948" s="43"/>
      <c r="BC3948" s="43"/>
      <c r="BD3948" s="43"/>
    </row>
    <row r="3949" spans="2:56" s="15" customFormat="1" ht="15.75">
      <c r="B3949" s="45"/>
      <c r="C3949" s="45"/>
      <c r="D3949" s="46"/>
      <c r="E3949" s="46"/>
      <c r="K3949" s="47"/>
      <c r="AH3949" s="42"/>
      <c r="AI3949" s="42"/>
      <c r="AJ3949" s="42"/>
      <c r="AK3949" s="42"/>
      <c r="AL3949" s="42"/>
      <c r="AM3949" s="42"/>
      <c r="AN3949" s="42"/>
      <c r="AO3949" s="42"/>
      <c r="AP3949" s="42"/>
      <c r="AQ3949" s="42"/>
      <c r="AR3949" s="42"/>
      <c r="AS3949" s="42"/>
      <c r="AT3949" s="42"/>
      <c r="AU3949" s="41"/>
      <c r="AV3949" s="42"/>
      <c r="AZ3949" s="43"/>
      <c r="BA3949" s="43"/>
      <c r="BB3949" s="43"/>
      <c r="BC3949" s="43"/>
      <c r="BD3949" s="43"/>
    </row>
    <row r="3950" spans="2:56" s="15" customFormat="1" ht="15.75">
      <c r="B3950" s="45"/>
      <c r="C3950" s="45"/>
      <c r="D3950" s="46"/>
      <c r="E3950" s="46"/>
      <c r="K3950" s="47"/>
      <c r="AH3950" s="42"/>
      <c r="AI3950" s="42"/>
      <c r="AJ3950" s="42"/>
      <c r="AK3950" s="42"/>
      <c r="AL3950" s="42"/>
      <c r="AM3950" s="42"/>
      <c r="AN3950" s="42"/>
      <c r="AO3950" s="42"/>
      <c r="AP3950" s="42"/>
      <c r="AQ3950" s="42"/>
      <c r="AR3950" s="42"/>
      <c r="AS3950" s="42"/>
      <c r="AT3950" s="42"/>
      <c r="AU3950" s="41"/>
      <c r="AV3950" s="42"/>
      <c r="AZ3950" s="43"/>
      <c r="BA3950" s="43"/>
      <c r="BB3950" s="43"/>
      <c r="BC3950" s="43"/>
      <c r="BD3950" s="43"/>
    </row>
    <row r="3951" spans="2:56" s="15" customFormat="1" ht="15.75">
      <c r="B3951" s="45"/>
      <c r="C3951" s="45"/>
      <c r="D3951" s="46"/>
      <c r="E3951" s="46"/>
      <c r="K3951" s="47"/>
      <c r="AH3951" s="42"/>
      <c r="AI3951" s="42"/>
      <c r="AJ3951" s="42"/>
      <c r="AK3951" s="42"/>
      <c r="AL3951" s="42"/>
      <c r="AM3951" s="42"/>
      <c r="AN3951" s="42"/>
      <c r="AO3951" s="42"/>
      <c r="AP3951" s="42"/>
      <c r="AQ3951" s="42"/>
      <c r="AR3951" s="42"/>
      <c r="AS3951" s="42"/>
      <c r="AT3951" s="42"/>
      <c r="AU3951" s="41"/>
      <c r="AV3951" s="42"/>
      <c r="AZ3951" s="43"/>
      <c r="BA3951" s="43"/>
      <c r="BB3951" s="43"/>
      <c r="BC3951" s="43"/>
      <c r="BD3951" s="43"/>
    </row>
    <row r="3952" spans="2:56" s="15" customFormat="1" ht="15.75">
      <c r="B3952" s="45"/>
      <c r="C3952" s="45"/>
      <c r="D3952" s="46"/>
      <c r="E3952" s="46"/>
      <c r="K3952" s="47"/>
      <c r="AH3952" s="42"/>
      <c r="AI3952" s="42"/>
      <c r="AJ3952" s="42"/>
      <c r="AK3952" s="42"/>
      <c r="AL3952" s="42"/>
      <c r="AM3952" s="42"/>
      <c r="AN3952" s="42"/>
      <c r="AO3952" s="42"/>
      <c r="AP3952" s="42"/>
      <c r="AQ3952" s="42"/>
      <c r="AR3952" s="42"/>
      <c r="AS3952" s="42"/>
      <c r="AT3952" s="42"/>
      <c r="AU3952" s="41"/>
      <c r="AV3952" s="42"/>
      <c r="AZ3952" s="43"/>
      <c r="BA3952" s="43"/>
      <c r="BB3952" s="43"/>
      <c r="BC3952" s="43"/>
      <c r="BD3952" s="43"/>
    </row>
    <row r="3953" spans="2:56" s="15" customFormat="1" ht="15.75">
      <c r="B3953" s="45"/>
      <c r="C3953" s="45"/>
      <c r="D3953" s="46"/>
      <c r="E3953" s="46"/>
      <c r="K3953" s="47"/>
      <c r="AH3953" s="42"/>
      <c r="AI3953" s="42"/>
      <c r="AJ3953" s="42"/>
      <c r="AK3953" s="42"/>
      <c r="AL3953" s="42"/>
      <c r="AM3953" s="42"/>
      <c r="AN3953" s="42"/>
      <c r="AO3953" s="42"/>
      <c r="AP3953" s="42"/>
      <c r="AQ3953" s="42"/>
      <c r="AR3953" s="42"/>
      <c r="AS3953" s="42"/>
      <c r="AT3953" s="42"/>
      <c r="AU3953" s="41"/>
      <c r="AV3953" s="42"/>
      <c r="AZ3953" s="43"/>
      <c r="BA3953" s="43"/>
      <c r="BB3953" s="43"/>
      <c r="BC3953" s="43"/>
      <c r="BD3953" s="43"/>
    </row>
    <row r="3954" spans="2:56" s="15" customFormat="1" ht="15.75">
      <c r="B3954" s="45"/>
      <c r="C3954" s="45"/>
      <c r="D3954" s="46"/>
      <c r="E3954" s="46"/>
      <c r="K3954" s="47"/>
      <c r="AH3954" s="42"/>
      <c r="AI3954" s="42"/>
      <c r="AJ3954" s="42"/>
      <c r="AK3954" s="42"/>
      <c r="AL3954" s="42"/>
      <c r="AM3954" s="42"/>
      <c r="AN3954" s="42"/>
      <c r="AO3954" s="42"/>
      <c r="AP3954" s="42"/>
      <c r="AQ3954" s="42"/>
      <c r="AR3954" s="42"/>
      <c r="AS3954" s="42"/>
      <c r="AT3954" s="42"/>
      <c r="AU3954" s="41"/>
      <c r="AV3954" s="42"/>
      <c r="AZ3954" s="43"/>
      <c r="BA3954" s="43"/>
      <c r="BB3954" s="43"/>
      <c r="BC3954" s="43"/>
      <c r="BD3954" s="43"/>
    </row>
    <row r="3955" spans="2:56" s="15" customFormat="1" ht="15.75">
      <c r="B3955" s="45"/>
      <c r="C3955" s="45"/>
      <c r="D3955" s="46"/>
      <c r="E3955" s="46"/>
      <c r="K3955" s="47"/>
      <c r="AH3955" s="42"/>
      <c r="AI3955" s="42"/>
      <c r="AJ3955" s="42"/>
      <c r="AK3955" s="42"/>
      <c r="AL3955" s="42"/>
      <c r="AM3955" s="42"/>
      <c r="AN3955" s="42"/>
      <c r="AO3955" s="42"/>
      <c r="AP3955" s="42"/>
      <c r="AQ3955" s="42"/>
      <c r="AR3955" s="42"/>
      <c r="AS3955" s="42"/>
      <c r="AT3955" s="42"/>
      <c r="AU3955" s="41"/>
      <c r="AV3955" s="42"/>
      <c r="AZ3955" s="43"/>
      <c r="BA3955" s="43"/>
      <c r="BB3955" s="43"/>
      <c r="BC3955" s="43"/>
      <c r="BD3955" s="43"/>
    </row>
    <row r="3956" spans="2:56" s="15" customFormat="1" ht="15.75">
      <c r="B3956" s="45"/>
      <c r="C3956" s="45"/>
      <c r="D3956" s="46"/>
      <c r="E3956" s="46"/>
      <c r="K3956" s="47"/>
      <c r="AH3956" s="42"/>
      <c r="AI3956" s="42"/>
      <c r="AJ3956" s="42"/>
      <c r="AK3956" s="42"/>
      <c r="AL3956" s="42"/>
      <c r="AM3956" s="42"/>
      <c r="AN3956" s="42"/>
      <c r="AO3956" s="42"/>
      <c r="AP3956" s="42"/>
      <c r="AQ3956" s="42"/>
      <c r="AR3956" s="42"/>
      <c r="AS3956" s="42"/>
      <c r="AT3956" s="42"/>
      <c r="AU3956" s="41"/>
      <c r="AV3956" s="42"/>
      <c r="AZ3956" s="43"/>
      <c r="BA3956" s="43"/>
      <c r="BB3956" s="43"/>
      <c r="BC3956" s="43"/>
      <c r="BD3956" s="43"/>
    </row>
    <row r="3957" spans="2:56" s="15" customFormat="1" ht="15.75">
      <c r="B3957" s="45"/>
      <c r="C3957" s="45"/>
      <c r="D3957" s="46"/>
      <c r="E3957" s="46"/>
      <c r="K3957" s="47"/>
      <c r="AH3957" s="42"/>
      <c r="AI3957" s="42"/>
      <c r="AJ3957" s="42"/>
      <c r="AK3957" s="42"/>
      <c r="AL3957" s="42"/>
      <c r="AM3957" s="42"/>
      <c r="AN3957" s="42"/>
      <c r="AO3957" s="42"/>
      <c r="AP3957" s="42"/>
      <c r="AQ3957" s="42"/>
      <c r="AR3957" s="42"/>
      <c r="AS3957" s="42"/>
      <c r="AT3957" s="42"/>
      <c r="AU3957" s="41"/>
      <c r="AV3957" s="42"/>
      <c r="AZ3957" s="43"/>
      <c r="BA3957" s="43"/>
      <c r="BB3957" s="43"/>
      <c r="BC3957" s="43"/>
      <c r="BD3957" s="43"/>
    </row>
    <row r="3958" spans="2:56" s="15" customFormat="1" ht="15.75">
      <c r="B3958" s="45"/>
      <c r="C3958" s="45"/>
      <c r="D3958" s="46"/>
      <c r="E3958" s="46"/>
      <c r="K3958" s="47"/>
      <c r="AH3958" s="42"/>
      <c r="AI3958" s="42"/>
      <c r="AJ3958" s="42"/>
      <c r="AK3958" s="42"/>
      <c r="AL3958" s="42"/>
      <c r="AM3958" s="42"/>
      <c r="AN3958" s="42"/>
      <c r="AO3958" s="42"/>
      <c r="AP3958" s="42"/>
      <c r="AQ3958" s="42"/>
      <c r="AR3958" s="42"/>
      <c r="AS3958" s="42"/>
      <c r="AT3958" s="42"/>
      <c r="AU3958" s="41"/>
      <c r="AV3958" s="42"/>
      <c r="AZ3958" s="43"/>
      <c r="BA3958" s="43"/>
      <c r="BB3958" s="43"/>
      <c r="BC3958" s="43"/>
      <c r="BD3958" s="43"/>
    </row>
    <row r="3959" spans="2:56" s="15" customFormat="1" ht="15.75">
      <c r="B3959" s="45"/>
      <c r="C3959" s="45"/>
      <c r="D3959" s="46"/>
      <c r="E3959" s="46"/>
      <c r="K3959" s="47"/>
      <c r="AH3959" s="42"/>
      <c r="AI3959" s="42"/>
      <c r="AJ3959" s="42"/>
      <c r="AK3959" s="42"/>
      <c r="AL3959" s="42"/>
      <c r="AM3959" s="42"/>
      <c r="AN3959" s="42"/>
      <c r="AO3959" s="42"/>
      <c r="AP3959" s="42"/>
      <c r="AQ3959" s="42"/>
      <c r="AR3959" s="42"/>
      <c r="AS3959" s="42"/>
      <c r="AT3959" s="42"/>
      <c r="AU3959" s="41"/>
      <c r="AV3959" s="42"/>
      <c r="AZ3959" s="43"/>
      <c r="BA3959" s="43"/>
      <c r="BB3959" s="43"/>
      <c r="BC3959" s="43"/>
      <c r="BD3959" s="43"/>
    </row>
    <row r="3960" spans="2:56" s="15" customFormat="1" ht="15.75">
      <c r="B3960" s="45"/>
      <c r="C3960" s="45"/>
      <c r="D3960" s="46"/>
      <c r="E3960" s="46"/>
      <c r="K3960" s="47"/>
      <c r="AH3960" s="42"/>
      <c r="AI3960" s="42"/>
      <c r="AJ3960" s="42"/>
      <c r="AK3960" s="42"/>
      <c r="AL3960" s="42"/>
      <c r="AM3960" s="42"/>
      <c r="AN3960" s="42"/>
      <c r="AO3960" s="42"/>
      <c r="AP3960" s="42"/>
      <c r="AQ3960" s="42"/>
      <c r="AR3960" s="42"/>
      <c r="AS3960" s="42"/>
      <c r="AT3960" s="42"/>
      <c r="AU3960" s="41"/>
      <c r="AV3960" s="42"/>
      <c r="AZ3960" s="43"/>
      <c r="BA3960" s="43"/>
      <c r="BB3960" s="43"/>
      <c r="BC3960" s="43"/>
      <c r="BD3960" s="43"/>
    </row>
    <row r="3961" spans="2:56" s="15" customFormat="1" ht="15.75">
      <c r="B3961" s="45"/>
      <c r="C3961" s="45"/>
      <c r="D3961" s="46"/>
      <c r="E3961" s="46"/>
      <c r="K3961" s="47"/>
      <c r="AH3961" s="42"/>
      <c r="AI3961" s="42"/>
      <c r="AJ3961" s="42"/>
      <c r="AK3961" s="42"/>
      <c r="AL3961" s="42"/>
      <c r="AM3961" s="42"/>
      <c r="AN3961" s="42"/>
      <c r="AO3961" s="42"/>
      <c r="AP3961" s="42"/>
      <c r="AQ3961" s="42"/>
      <c r="AR3961" s="42"/>
      <c r="AS3961" s="42"/>
      <c r="AT3961" s="42"/>
      <c r="AU3961" s="41"/>
      <c r="AV3961" s="42"/>
      <c r="AZ3961" s="43"/>
      <c r="BA3961" s="43"/>
      <c r="BB3961" s="43"/>
      <c r="BC3961" s="43"/>
      <c r="BD3961" s="43"/>
    </row>
    <row r="3962" spans="2:56" s="15" customFormat="1" ht="15.75">
      <c r="B3962" s="45"/>
      <c r="C3962" s="45"/>
      <c r="D3962" s="46"/>
      <c r="E3962" s="46"/>
      <c r="K3962" s="47"/>
      <c r="AH3962" s="42"/>
      <c r="AI3962" s="42"/>
      <c r="AJ3962" s="42"/>
      <c r="AK3962" s="42"/>
      <c r="AL3962" s="42"/>
      <c r="AM3962" s="42"/>
      <c r="AN3962" s="42"/>
      <c r="AO3962" s="42"/>
      <c r="AP3962" s="42"/>
      <c r="AQ3962" s="42"/>
      <c r="AR3962" s="42"/>
      <c r="AS3962" s="42"/>
      <c r="AT3962" s="42"/>
      <c r="AU3962" s="41"/>
      <c r="AV3962" s="42"/>
      <c r="AZ3962" s="43"/>
      <c r="BA3962" s="43"/>
      <c r="BB3962" s="43"/>
      <c r="BC3962" s="43"/>
      <c r="BD3962" s="43"/>
    </row>
    <row r="3963" spans="2:56" s="15" customFormat="1" ht="15.75">
      <c r="B3963" s="45"/>
      <c r="C3963" s="45"/>
      <c r="D3963" s="46"/>
      <c r="E3963" s="46"/>
      <c r="K3963" s="47"/>
      <c r="AH3963" s="42"/>
      <c r="AI3963" s="42"/>
      <c r="AJ3963" s="42"/>
      <c r="AK3963" s="42"/>
      <c r="AL3963" s="42"/>
      <c r="AM3963" s="42"/>
      <c r="AN3963" s="42"/>
      <c r="AO3963" s="42"/>
      <c r="AP3963" s="42"/>
      <c r="AQ3963" s="42"/>
      <c r="AR3963" s="42"/>
      <c r="AS3963" s="42"/>
      <c r="AT3963" s="42"/>
      <c r="AU3963" s="41"/>
      <c r="AV3963" s="42"/>
      <c r="AZ3963" s="43"/>
      <c r="BA3963" s="43"/>
      <c r="BB3963" s="43"/>
      <c r="BC3963" s="43"/>
      <c r="BD3963" s="43"/>
    </row>
    <row r="3964" spans="2:56" s="15" customFormat="1" ht="15.75">
      <c r="B3964" s="45"/>
      <c r="C3964" s="45"/>
      <c r="D3964" s="46"/>
      <c r="E3964" s="46"/>
      <c r="K3964" s="47"/>
      <c r="AH3964" s="42"/>
      <c r="AI3964" s="42"/>
      <c r="AJ3964" s="42"/>
      <c r="AK3964" s="42"/>
      <c r="AL3964" s="42"/>
      <c r="AM3964" s="42"/>
      <c r="AN3964" s="42"/>
      <c r="AO3964" s="42"/>
      <c r="AP3964" s="42"/>
      <c r="AQ3964" s="42"/>
      <c r="AR3964" s="42"/>
      <c r="AS3964" s="42"/>
      <c r="AT3964" s="42"/>
      <c r="AU3964" s="41"/>
      <c r="AV3964" s="42"/>
      <c r="AZ3964" s="43"/>
      <c r="BA3964" s="43"/>
      <c r="BB3964" s="43"/>
      <c r="BC3964" s="43"/>
      <c r="BD3964" s="43"/>
    </row>
    <row r="3965" spans="2:56" s="15" customFormat="1" ht="15.75">
      <c r="B3965" s="45"/>
      <c r="C3965" s="45"/>
      <c r="D3965" s="46"/>
      <c r="E3965" s="46"/>
      <c r="K3965" s="47"/>
      <c r="AH3965" s="42"/>
      <c r="AI3965" s="42"/>
      <c r="AJ3965" s="42"/>
      <c r="AK3965" s="42"/>
      <c r="AL3965" s="42"/>
      <c r="AM3965" s="42"/>
      <c r="AN3965" s="42"/>
      <c r="AO3965" s="42"/>
      <c r="AP3965" s="42"/>
      <c r="AQ3965" s="42"/>
      <c r="AR3965" s="42"/>
      <c r="AS3965" s="42"/>
      <c r="AT3965" s="42"/>
      <c r="AU3965" s="41"/>
      <c r="AV3965" s="42"/>
      <c r="AZ3965" s="43"/>
      <c r="BA3965" s="43"/>
      <c r="BB3965" s="43"/>
      <c r="BC3965" s="43"/>
      <c r="BD3965" s="43"/>
    </row>
    <row r="3966" spans="2:56" s="15" customFormat="1" ht="15.75">
      <c r="B3966" s="45"/>
      <c r="C3966" s="45"/>
      <c r="D3966" s="46"/>
      <c r="E3966" s="46"/>
      <c r="K3966" s="47"/>
      <c r="AH3966" s="42"/>
      <c r="AI3966" s="42"/>
      <c r="AJ3966" s="42"/>
      <c r="AK3966" s="42"/>
      <c r="AL3966" s="42"/>
      <c r="AM3966" s="42"/>
      <c r="AN3966" s="42"/>
      <c r="AO3966" s="42"/>
      <c r="AP3966" s="42"/>
      <c r="AQ3966" s="42"/>
      <c r="AR3966" s="42"/>
      <c r="AS3966" s="42"/>
      <c r="AT3966" s="42"/>
      <c r="AU3966" s="41"/>
      <c r="AV3966" s="42"/>
      <c r="AZ3966" s="43"/>
      <c r="BA3966" s="43"/>
      <c r="BB3966" s="43"/>
      <c r="BC3966" s="43"/>
      <c r="BD3966" s="43"/>
    </row>
    <row r="3967" spans="2:56" s="15" customFormat="1" ht="15.75">
      <c r="B3967" s="45"/>
      <c r="C3967" s="45"/>
      <c r="D3967" s="46"/>
      <c r="E3967" s="46"/>
      <c r="K3967" s="47"/>
      <c r="AH3967" s="42"/>
      <c r="AI3967" s="42"/>
      <c r="AJ3967" s="42"/>
      <c r="AK3967" s="42"/>
      <c r="AL3967" s="42"/>
      <c r="AM3967" s="42"/>
      <c r="AN3967" s="42"/>
      <c r="AO3967" s="42"/>
      <c r="AP3967" s="42"/>
      <c r="AQ3967" s="42"/>
      <c r="AR3967" s="42"/>
      <c r="AS3967" s="42"/>
      <c r="AT3967" s="42"/>
      <c r="AU3967" s="41"/>
      <c r="AV3967" s="42"/>
      <c r="AZ3967" s="43"/>
      <c r="BA3967" s="43"/>
      <c r="BB3967" s="43"/>
      <c r="BC3967" s="43"/>
      <c r="BD3967" s="43"/>
    </row>
    <row r="3968" spans="2:56" s="15" customFormat="1" ht="15.75">
      <c r="B3968" s="45"/>
      <c r="C3968" s="45"/>
      <c r="D3968" s="46"/>
      <c r="E3968" s="46"/>
      <c r="K3968" s="47"/>
      <c r="AH3968" s="42"/>
      <c r="AI3968" s="42"/>
      <c r="AJ3968" s="42"/>
      <c r="AK3968" s="42"/>
      <c r="AL3968" s="42"/>
      <c r="AM3968" s="42"/>
      <c r="AN3968" s="42"/>
      <c r="AO3968" s="42"/>
      <c r="AP3968" s="42"/>
      <c r="AQ3968" s="42"/>
      <c r="AR3968" s="42"/>
      <c r="AS3968" s="42"/>
      <c r="AT3968" s="42"/>
      <c r="AU3968" s="41"/>
      <c r="AV3968" s="42"/>
      <c r="AZ3968" s="43"/>
      <c r="BA3968" s="43"/>
      <c r="BB3968" s="43"/>
      <c r="BC3968" s="43"/>
      <c r="BD3968" s="43"/>
    </row>
    <row r="3969" spans="2:56" s="15" customFormat="1" ht="15.75">
      <c r="B3969" s="45"/>
      <c r="C3969" s="45"/>
      <c r="D3969" s="46"/>
      <c r="E3969" s="46"/>
      <c r="K3969" s="47"/>
      <c r="AH3969" s="42"/>
      <c r="AI3969" s="42"/>
      <c r="AJ3969" s="42"/>
      <c r="AK3969" s="42"/>
      <c r="AL3969" s="42"/>
      <c r="AM3969" s="42"/>
      <c r="AN3969" s="42"/>
      <c r="AO3969" s="42"/>
      <c r="AP3969" s="42"/>
      <c r="AQ3969" s="42"/>
      <c r="AR3969" s="42"/>
      <c r="AS3969" s="42"/>
      <c r="AT3969" s="42"/>
      <c r="AU3969" s="41"/>
      <c r="AV3969" s="42"/>
      <c r="AZ3969" s="43"/>
      <c r="BA3969" s="43"/>
      <c r="BB3969" s="43"/>
      <c r="BC3969" s="43"/>
      <c r="BD3969" s="43"/>
    </row>
    <row r="3970" spans="2:56" s="15" customFormat="1" ht="15.75">
      <c r="B3970" s="45"/>
      <c r="C3970" s="45"/>
      <c r="D3970" s="46"/>
      <c r="E3970" s="46"/>
      <c r="K3970" s="47"/>
      <c r="AH3970" s="42"/>
      <c r="AI3970" s="42"/>
      <c r="AJ3970" s="42"/>
      <c r="AK3970" s="42"/>
      <c r="AL3970" s="42"/>
      <c r="AM3970" s="42"/>
      <c r="AN3970" s="42"/>
      <c r="AO3970" s="42"/>
      <c r="AP3970" s="42"/>
      <c r="AQ3970" s="42"/>
      <c r="AR3970" s="42"/>
      <c r="AS3970" s="42"/>
      <c r="AT3970" s="42"/>
      <c r="AU3970" s="41"/>
      <c r="AV3970" s="42"/>
      <c r="AZ3970" s="43"/>
      <c r="BA3970" s="43"/>
      <c r="BB3970" s="43"/>
      <c r="BC3970" s="43"/>
      <c r="BD3970" s="43"/>
    </row>
    <row r="3971" spans="2:56" s="15" customFormat="1" ht="15.75">
      <c r="B3971" s="45"/>
      <c r="C3971" s="45"/>
      <c r="D3971" s="46"/>
      <c r="E3971" s="46"/>
      <c r="K3971" s="47"/>
      <c r="AH3971" s="42"/>
      <c r="AI3971" s="42"/>
      <c r="AJ3971" s="42"/>
      <c r="AK3971" s="42"/>
      <c r="AL3971" s="42"/>
      <c r="AM3971" s="42"/>
      <c r="AN3971" s="42"/>
      <c r="AO3971" s="42"/>
      <c r="AP3971" s="42"/>
      <c r="AQ3971" s="42"/>
      <c r="AR3971" s="42"/>
      <c r="AS3971" s="42"/>
      <c r="AT3971" s="42"/>
      <c r="AU3971" s="41"/>
      <c r="AV3971" s="42"/>
      <c r="AZ3971" s="43"/>
      <c r="BA3971" s="43"/>
      <c r="BB3971" s="43"/>
      <c r="BC3971" s="43"/>
      <c r="BD3971" s="43"/>
    </row>
    <row r="3972" spans="2:56" s="15" customFormat="1" ht="15.75">
      <c r="B3972" s="45"/>
      <c r="C3972" s="45"/>
      <c r="D3972" s="46"/>
      <c r="E3972" s="46"/>
      <c r="K3972" s="47"/>
      <c r="AH3972" s="42"/>
      <c r="AI3972" s="42"/>
      <c r="AJ3972" s="42"/>
      <c r="AK3972" s="42"/>
      <c r="AL3972" s="42"/>
      <c r="AM3972" s="42"/>
      <c r="AN3972" s="42"/>
      <c r="AO3972" s="42"/>
      <c r="AP3972" s="42"/>
      <c r="AQ3972" s="42"/>
      <c r="AR3972" s="42"/>
      <c r="AS3972" s="42"/>
      <c r="AT3972" s="42"/>
      <c r="AU3972" s="41"/>
      <c r="AV3972" s="42"/>
      <c r="AZ3972" s="43"/>
      <c r="BA3972" s="43"/>
      <c r="BB3972" s="43"/>
      <c r="BC3972" s="43"/>
      <c r="BD3972" s="43"/>
    </row>
    <row r="3973" spans="2:56" s="15" customFormat="1" ht="15.75">
      <c r="B3973" s="45"/>
      <c r="C3973" s="45"/>
      <c r="D3973" s="46"/>
      <c r="E3973" s="46"/>
      <c r="K3973" s="47"/>
      <c r="AH3973" s="42"/>
      <c r="AI3973" s="42"/>
      <c r="AJ3973" s="42"/>
      <c r="AK3973" s="42"/>
      <c r="AL3973" s="42"/>
      <c r="AM3973" s="42"/>
      <c r="AN3973" s="42"/>
      <c r="AO3973" s="42"/>
      <c r="AP3973" s="42"/>
      <c r="AQ3973" s="42"/>
      <c r="AR3973" s="42"/>
      <c r="AS3973" s="42"/>
      <c r="AT3973" s="42"/>
      <c r="AU3973" s="41"/>
      <c r="AV3973" s="42"/>
      <c r="AZ3973" s="43"/>
      <c r="BA3973" s="43"/>
      <c r="BB3973" s="43"/>
      <c r="BC3973" s="43"/>
      <c r="BD3973" s="43"/>
    </row>
    <row r="3974" spans="2:56" s="15" customFormat="1" ht="15.75">
      <c r="B3974" s="45"/>
      <c r="C3974" s="45"/>
      <c r="D3974" s="46"/>
      <c r="E3974" s="46"/>
      <c r="K3974" s="47"/>
      <c r="AH3974" s="42"/>
      <c r="AI3974" s="42"/>
      <c r="AJ3974" s="42"/>
      <c r="AK3974" s="42"/>
      <c r="AL3974" s="42"/>
      <c r="AM3974" s="42"/>
      <c r="AN3974" s="42"/>
      <c r="AO3974" s="42"/>
      <c r="AP3974" s="42"/>
      <c r="AQ3974" s="42"/>
      <c r="AR3974" s="42"/>
      <c r="AS3974" s="42"/>
      <c r="AT3974" s="42"/>
      <c r="AU3974" s="41"/>
      <c r="AV3974" s="42"/>
      <c r="AZ3974" s="43"/>
      <c r="BA3974" s="43"/>
      <c r="BB3974" s="43"/>
      <c r="BC3974" s="43"/>
      <c r="BD3974" s="43"/>
    </row>
    <row r="3975" spans="2:56" s="15" customFormat="1" ht="15.75">
      <c r="B3975" s="45"/>
      <c r="C3975" s="45"/>
      <c r="D3975" s="46"/>
      <c r="E3975" s="46"/>
      <c r="K3975" s="47"/>
      <c r="AH3975" s="42"/>
      <c r="AI3975" s="42"/>
      <c r="AJ3975" s="42"/>
      <c r="AK3975" s="42"/>
      <c r="AL3975" s="42"/>
      <c r="AM3975" s="42"/>
      <c r="AN3975" s="42"/>
      <c r="AO3975" s="42"/>
      <c r="AP3975" s="42"/>
      <c r="AQ3975" s="42"/>
      <c r="AR3975" s="42"/>
      <c r="AS3975" s="42"/>
      <c r="AT3975" s="42"/>
      <c r="AU3975" s="41"/>
      <c r="AV3975" s="42"/>
      <c r="AZ3975" s="43"/>
      <c r="BA3975" s="43"/>
      <c r="BB3975" s="43"/>
      <c r="BC3975" s="43"/>
      <c r="BD3975" s="43"/>
    </row>
    <row r="3976" spans="2:56" s="15" customFormat="1" ht="15.75">
      <c r="B3976" s="45"/>
      <c r="C3976" s="45"/>
      <c r="D3976" s="46"/>
      <c r="E3976" s="46"/>
      <c r="K3976" s="47"/>
      <c r="AH3976" s="42"/>
      <c r="AI3976" s="42"/>
      <c r="AJ3976" s="42"/>
      <c r="AK3976" s="42"/>
      <c r="AL3976" s="42"/>
      <c r="AM3976" s="42"/>
      <c r="AN3976" s="42"/>
      <c r="AO3976" s="42"/>
      <c r="AP3976" s="42"/>
      <c r="AQ3976" s="42"/>
      <c r="AR3976" s="42"/>
      <c r="AS3976" s="42"/>
      <c r="AT3976" s="42"/>
      <c r="AU3976" s="41"/>
      <c r="AV3976" s="42"/>
      <c r="AZ3976" s="43"/>
      <c r="BA3976" s="43"/>
      <c r="BB3976" s="43"/>
      <c r="BC3976" s="43"/>
      <c r="BD3976" s="43"/>
    </row>
    <row r="3977" spans="2:56" s="15" customFormat="1" ht="15.75">
      <c r="B3977" s="45"/>
      <c r="C3977" s="45"/>
      <c r="D3977" s="46"/>
      <c r="E3977" s="46"/>
      <c r="K3977" s="47"/>
      <c r="AH3977" s="42"/>
      <c r="AI3977" s="42"/>
      <c r="AJ3977" s="42"/>
      <c r="AK3977" s="42"/>
      <c r="AL3977" s="42"/>
      <c r="AM3977" s="42"/>
      <c r="AN3977" s="42"/>
      <c r="AO3977" s="42"/>
      <c r="AP3977" s="42"/>
      <c r="AQ3977" s="42"/>
      <c r="AR3977" s="42"/>
      <c r="AS3977" s="42"/>
      <c r="AT3977" s="42"/>
      <c r="AU3977" s="41"/>
      <c r="AV3977" s="42"/>
      <c r="AZ3977" s="43"/>
      <c r="BA3977" s="43"/>
      <c r="BB3977" s="43"/>
      <c r="BC3977" s="43"/>
      <c r="BD3977" s="43"/>
    </row>
    <row r="3978" spans="2:56" s="15" customFormat="1" ht="15.75">
      <c r="B3978" s="45"/>
      <c r="C3978" s="45"/>
      <c r="D3978" s="46"/>
      <c r="E3978" s="46"/>
      <c r="K3978" s="47"/>
      <c r="AH3978" s="42"/>
      <c r="AI3978" s="42"/>
      <c r="AJ3978" s="42"/>
      <c r="AK3978" s="42"/>
      <c r="AL3978" s="42"/>
      <c r="AM3978" s="42"/>
      <c r="AN3978" s="42"/>
      <c r="AO3978" s="42"/>
      <c r="AP3978" s="42"/>
      <c r="AQ3978" s="42"/>
      <c r="AR3978" s="42"/>
      <c r="AS3978" s="42"/>
      <c r="AT3978" s="42"/>
      <c r="AU3978" s="41"/>
      <c r="AV3978" s="42"/>
      <c r="AZ3978" s="43"/>
      <c r="BA3978" s="43"/>
      <c r="BB3978" s="43"/>
      <c r="BC3978" s="43"/>
      <c r="BD3978" s="43"/>
    </row>
    <row r="3979" spans="2:56" s="15" customFormat="1" ht="15.75">
      <c r="B3979" s="45"/>
      <c r="C3979" s="45"/>
      <c r="D3979" s="46"/>
      <c r="E3979" s="46"/>
      <c r="K3979" s="47"/>
      <c r="AH3979" s="42"/>
      <c r="AI3979" s="42"/>
      <c r="AJ3979" s="42"/>
      <c r="AK3979" s="42"/>
      <c r="AL3979" s="42"/>
      <c r="AM3979" s="42"/>
      <c r="AN3979" s="42"/>
      <c r="AO3979" s="42"/>
      <c r="AP3979" s="42"/>
      <c r="AQ3979" s="42"/>
      <c r="AR3979" s="42"/>
      <c r="AS3979" s="42"/>
      <c r="AT3979" s="42"/>
      <c r="AU3979" s="41"/>
      <c r="AV3979" s="42"/>
      <c r="AZ3979" s="43"/>
      <c r="BA3979" s="43"/>
      <c r="BB3979" s="43"/>
      <c r="BC3979" s="43"/>
      <c r="BD3979" s="43"/>
    </row>
    <row r="3980" spans="2:56" s="15" customFormat="1" ht="15.75">
      <c r="B3980" s="45"/>
      <c r="C3980" s="45"/>
      <c r="D3980" s="46"/>
      <c r="E3980" s="46"/>
      <c r="K3980" s="47"/>
      <c r="AH3980" s="42"/>
      <c r="AI3980" s="42"/>
      <c r="AJ3980" s="42"/>
      <c r="AK3980" s="42"/>
      <c r="AL3980" s="42"/>
      <c r="AM3980" s="42"/>
      <c r="AN3980" s="42"/>
      <c r="AO3980" s="42"/>
      <c r="AP3980" s="42"/>
      <c r="AQ3980" s="42"/>
      <c r="AR3980" s="42"/>
      <c r="AS3980" s="42"/>
      <c r="AT3980" s="42"/>
      <c r="AU3980" s="41"/>
      <c r="AV3980" s="42"/>
      <c r="AZ3980" s="43"/>
      <c r="BA3980" s="43"/>
      <c r="BB3980" s="43"/>
      <c r="BC3980" s="43"/>
      <c r="BD3980" s="43"/>
    </row>
    <row r="3981" spans="2:56" s="15" customFormat="1" ht="15.75">
      <c r="B3981" s="45"/>
      <c r="C3981" s="45"/>
      <c r="D3981" s="46"/>
      <c r="E3981" s="46"/>
      <c r="K3981" s="47"/>
      <c r="AH3981" s="42"/>
      <c r="AI3981" s="42"/>
      <c r="AJ3981" s="42"/>
      <c r="AK3981" s="42"/>
      <c r="AL3981" s="42"/>
      <c r="AM3981" s="42"/>
      <c r="AN3981" s="42"/>
      <c r="AO3981" s="42"/>
      <c r="AP3981" s="42"/>
      <c r="AQ3981" s="42"/>
      <c r="AR3981" s="42"/>
      <c r="AS3981" s="42"/>
      <c r="AT3981" s="42"/>
      <c r="AU3981" s="41"/>
      <c r="AV3981" s="42"/>
      <c r="AZ3981" s="43"/>
      <c r="BA3981" s="43"/>
      <c r="BB3981" s="43"/>
      <c r="BC3981" s="43"/>
      <c r="BD3981" s="43"/>
    </row>
    <row r="3982" spans="2:56" s="15" customFormat="1" ht="15.75">
      <c r="B3982" s="45"/>
      <c r="C3982" s="45"/>
      <c r="D3982" s="46"/>
      <c r="E3982" s="46"/>
      <c r="K3982" s="47"/>
      <c r="AH3982" s="42"/>
      <c r="AI3982" s="42"/>
      <c r="AJ3982" s="42"/>
      <c r="AK3982" s="42"/>
      <c r="AL3982" s="42"/>
      <c r="AM3982" s="42"/>
      <c r="AN3982" s="42"/>
      <c r="AO3982" s="42"/>
      <c r="AP3982" s="42"/>
      <c r="AQ3982" s="42"/>
      <c r="AR3982" s="42"/>
      <c r="AS3982" s="42"/>
      <c r="AT3982" s="42"/>
      <c r="AU3982" s="41"/>
      <c r="AV3982" s="42"/>
      <c r="AZ3982" s="43"/>
      <c r="BA3982" s="43"/>
      <c r="BB3982" s="43"/>
      <c r="BC3982" s="43"/>
      <c r="BD3982" s="43"/>
    </row>
    <row r="3983" spans="2:56" s="15" customFormat="1" ht="15.75">
      <c r="B3983" s="45"/>
      <c r="C3983" s="45"/>
      <c r="D3983" s="46"/>
      <c r="E3983" s="46"/>
      <c r="K3983" s="47"/>
      <c r="AH3983" s="42"/>
      <c r="AI3983" s="42"/>
      <c r="AJ3983" s="42"/>
      <c r="AK3983" s="42"/>
      <c r="AL3983" s="42"/>
      <c r="AM3983" s="42"/>
      <c r="AN3983" s="42"/>
      <c r="AO3983" s="42"/>
      <c r="AP3983" s="42"/>
      <c r="AQ3983" s="42"/>
      <c r="AR3983" s="42"/>
      <c r="AS3983" s="42"/>
      <c r="AT3983" s="42"/>
      <c r="AU3983" s="41"/>
      <c r="AV3983" s="42"/>
      <c r="AZ3983" s="43"/>
      <c r="BA3983" s="43"/>
      <c r="BB3983" s="43"/>
      <c r="BC3983" s="43"/>
      <c r="BD3983" s="43"/>
    </row>
    <row r="3984" spans="2:56" s="15" customFormat="1" ht="15.75">
      <c r="B3984" s="45"/>
      <c r="C3984" s="45"/>
      <c r="D3984" s="46"/>
      <c r="E3984" s="46"/>
      <c r="K3984" s="47"/>
      <c r="AH3984" s="42"/>
      <c r="AI3984" s="42"/>
      <c r="AJ3984" s="42"/>
      <c r="AK3984" s="42"/>
      <c r="AL3984" s="42"/>
      <c r="AM3984" s="42"/>
      <c r="AN3984" s="42"/>
      <c r="AO3984" s="42"/>
      <c r="AP3984" s="42"/>
      <c r="AQ3984" s="42"/>
      <c r="AR3984" s="42"/>
      <c r="AS3984" s="42"/>
      <c r="AT3984" s="42"/>
      <c r="AU3984" s="41"/>
      <c r="AV3984" s="42"/>
      <c r="AZ3984" s="43"/>
      <c r="BA3984" s="43"/>
      <c r="BB3984" s="43"/>
      <c r="BC3984" s="43"/>
      <c r="BD3984" s="43"/>
    </row>
    <row r="3985" spans="2:56" s="15" customFormat="1" ht="15.75">
      <c r="B3985" s="45"/>
      <c r="C3985" s="45"/>
      <c r="D3985" s="46"/>
      <c r="E3985" s="46"/>
      <c r="K3985" s="47"/>
      <c r="AH3985" s="42"/>
      <c r="AI3985" s="42"/>
      <c r="AJ3985" s="42"/>
      <c r="AK3985" s="42"/>
      <c r="AL3985" s="42"/>
      <c r="AM3985" s="42"/>
      <c r="AN3985" s="42"/>
      <c r="AO3985" s="42"/>
      <c r="AP3985" s="42"/>
      <c r="AQ3985" s="42"/>
      <c r="AR3985" s="42"/>
      <c r="AS3985" s="42"/>
      <c r="AT3985" s="42"/>
      <c r="AU3985" s="41"/>
      <c r="AV3985" s="42"/>
      <c r="AZ3985" s="43"/>
      <c r="BA3985" s="43"/>
      <c r="BB3985" s="43"/>
      <c r="BC3985" s="43"/>
      <c r="BD3985" s="43"/>
    </row>
    <row r="3986" spans="2:56" s="15" customFormat="1" ht="15.75">
      <c r="B3986" s="45"/>
      <c r="C3986" s="45"/>
      <c r="D3986" s="46"/>
      <c r="E3986" s="46"/>
      <c r="K3986" s="47"/>
      <c r="AH3986" s="42"/>
      <c r="AI3986" s="42"/>
      <c r="AJ3986" s="42"/>
      <c r="AK3986" s="42"/>
      <c r="AL3986" s="42"/>
      <c r="AM3986" s="42"/>
      <c r="AN3986" s="42"/>
      <c r="AO3986" s="42"/>
      <c r="AP3986" s="42"/>
      <c r="AQ3986" s="42"/>
      <c r="AR3986" s="42"/>
      <c r="AS3986" s="42"/>
      <c r="AT3986" s="42"/>
      <c r="AU3986" s="41"/>
      <c r="AV3986" s="42"/>
      <c r="AZ3986" s="43"/>
      <c r="BA3986" s="43"/>
      <c r="BB3986" s="43"/>
      <c r="BC3986" s="43"/>
      <c r="BD3986" s="43"/>
    </row>
    <row r="3987" spans="2:56" s="15" customFormat="1" ht="15.75">
      <c r="B3987" s="45"/>
      <c r="C3987" s="45"/>
      <c r="D3987" s="46"/>
      <c r="E3987" s="46"/>
      <c r="K3987" s="47"/>
      <c r="AH3987" s="42"/>
      <c r="AI3987" s="42"/>
      <c r="AJ3987" s="42"/>
      <c r="AK3987" s="42"/>
      <c r="AL3987" s="42"/>
      <c r="AM3987" s="42"/>
      <c r="AN3987" s="42"/>
      <c r="AO3987" s="42"/>
      <c r="AP3987" s="42"/>
      <c r="AQ3987" s="42"/>
      <c r="AR3987" s="42"/>
      <c r="AS3987" s="42"/>
      <c r="AT3987" s="42"/>
      <c r="AU3987" s="41"/>
      <c r="AV3987" s="42"/>
      <c r="AZ3987" s="43"/>
      <c r="BA3987" s="43"/>
      <c r="BB3987" s="43"/>
      <c r="BC3987" s="43"/>
      <c r="BD3987" s="43"/>
    </row>
    <row r="3988" spans="2:56" s="15" customFormat="1" ht="15.75">
      <c r="B3988" s="45"/>
      <c r="C3988" s="45"/>
      <c r="D3988" s="46"/>
      <c r="E3988" s="46"/>
      <c r="K3988" s="47"/>
      <c r="AH3988" s="42"/>
      <c r="AI3988" s="42"/>
      <c r="AJ3988" s="42"/>
      <c r="AK3988" s="42"/>
      <c r="AL3988" s="42"/>
      <c r="AM3988" s="42"/>
      <c r="AN3988" s="42"/>
      <c r="AO3988" s="42"/>
      <c r="AP3988" s="42"/>
      <c r="AQ3988" s="42"/>
      <c r="AR3988" s="42"/>
      <c r="AS3988" s="42"/>
      <c r="AT3988" s="42"/>
      <c r="AU3988" s="41"/>
      <c r="AV3988" s="42"/>
      <c r="AZ3988" s="43"/>
      <c r="BA3988" s="43"/>
      <c r="BB3988" s="43"/>
      <c r="BC3988" s="43"/>
      <c r="BD3988" s="43"/>
    </row>
    <row r="3989" spans="2:56" s="15" customFormat="1" ht="15.75">
      <c r="B3989" s="45"/>
      <c r="C3989" s="45"/>
      <c r="D3989" s="46"/>
      <c r="E3989" s="46"/>
      <c r="K3989" s="47"/>
      <c r="AH3989" s="42"/>
      <c r="AI3989" s="42"/>
      <c r="AJ3989" s="42"/>
      <c r="AK3989" s="42"/>
      <c r="AL3989" s="42"/>
      <c r="AM3989" s="42"/>
      <c r="AN3989" s="42"/>
      <c r="AO3989" s="42"/>
      <c r="AP3989" s="42"/>
      <c r="AQ3989" s="42"/>
      <c r="AR3989" s="42"/>
      <c r="AS3989" s="42"/>
      <c r="AT3989" s="42"/>
      <c r="AU3989" s="41"/>
      <c r="AV3989" s="42"/>
      <c r="AZ3989" s="43"/>
      <c r="BA3989" s="43"/>
      <c r="BB3989" s="43"/>
      <c r="BC3989" s="43"/>
      <c r="BD3989" s="43"/>
    </row>
    <row r="3990" spans="2:56" s="15" customFormat="1" ht="15.75">
      <c r="B3990" s="45"/>
      <c r="C3990" s="45"/>
      <c r="D3990" s="46"/>
      <c r="E3990" s="46"/>
      <c r="K3990" s="47"/>
      <c r="AH3990" s="42"/>
      <c r="AI3990" s="42"/>
      <c r="AJ3990" s="42"/>
      <c r="AK3990" s="42"/>
      <c r="AL3990" s="42"/>
      <c r="AM3990" s="42"/>
      <c r="AN3990" s="42"/>
      <c r="AO3990" s="42"/>
      <c r="AP3990" s="42"/>
      <c r="AQ3990" s="42"/>
      <c r="AR3990" s="42"/>
      <c r="AS3990" s="42"/>
      <c r="AT3990" s="42"/>
      <c r="AU3990" s="41"/>
      <c r="AV3990" s="42"/>
      <c r="AZ3990" s="43"/>
      <c r="BA3990" s="43"/>
      <c r="BB3990" s="43"/>
      <c r="BC3990" s="43"/>
      <c r="BD3990" s="43"/>
    </row>
    <row r="3991" spans="2:56" s="15" customFormat="1" ht="15.75">
      <c r="B3991" s="45"/>
      <c r="C3991" s="45"/>
      <c r="D3991" s="46"/>
      <c r="E3991" s="46"/>
      <c r="K3991" s="47"/>
      <c r="AH3991" s="42"/>
      <c r="AI3991" s="42"/>
      <c r="AJ3991" s="42"/>
      <c r="AK3991" s="42"/>
      <c r="AL3991" s="42"/>
      <c r="AM3991" s="42"/>
      <c r="AN3991" s="42"/>
      <c r="AO3991" s="42"/>
      <c r="AP3991" s="42"/>
      <c r="AQ3991" s="42"/>
      <c r="AR3991" s="42"/>
      <c r="AS3991" s="42"/>
      <c r="AT3991" s="42"/>
      <c r="AU3991" s="41"/>
      <c r="AV3991" s="42"/>
      <c r="AZ3991" s="43"/>
      <c r="BA3991" s="43"/>
      <c r="BB3991" s="43"/>
      <c r="BC3991" s="43"/>
      <c r="BD3991" s="43"/>
    </row>
    <row r="3992" spans="2:56" s="15" customFormat="1" ht="15.75">
      <c r="B3992" s="45"/>
      <c r="C3992" s="45"/>
      <c r="D3992" s="46"/>
      <c r="E3992" s="46"/>
      <c r="K3992" s="47"/>
      <c r="AH3992" s="42"/>
      <c r="AI3992" s="42"/>
      <c r="AJ3992" s="42"/>
      <c r="AK3992" s="42"/>
      <c r="AL3992" s="42"/>
      <c r="AM3992" s="42"/>
      <c r="AN3992" s="42"/>
      <c r="AO3992" s="42"/>
      <c r="AP3992" s="42"/>
      <c r="AQ3992" s="42"/>
      <c r="AR3992" s="42"/>
      <c r="AS3992" s="42"/>
      <c r="AT3992" s="42"/>
      <c r="AU3992" s="41"/>
      <c r="AV3992" s="42"/>
      <c r="AZ3992" s="43"/>
      <c r="BA3992" s="43"/>
      <c r="BB3992" s="43"/>
      <c r="BC3992" s="43"/>
      <c r="BD3992" s="43"/>
    </row>
    <row r="3993" spans="2:56" s="15" customFormat="1" ht="15.75">
      <c r="B3993" s="45"/>
      <c r="C3993" s="45"/>
      <c r="D3993" s="46"/>
      <c r="E3993" s="46"/>
      <c r="K3993" s="47"/>
      <c r="AH3993" s="42"/>
      <c r="AI3993" s="42"/>
      <c r="AJ3993" s="42"/>
      <c r="AK3993" s="42"/>
      <c r="AL3993" s="42"/>
      <c r="AM3993" s="42"/>
      <c r="AN3993" s="42"/>
      <c r="AO3993" s="42"/>
      <c r="AP3993" s="42"/>
      <c r="AQ3993" s="42"/>
      <c r="AR3993" s="42"/>
      <c r="AS3993" s="42"/>
      <c r="AT3993" s="42"/>
      <c r="AU3993" s="41"/>
      <c r="AV3993" s="42"/>
      <c r="AZ3993" s="43"/>
      <c r="BA3993" s="43"/>
      <c r="BB3993" s="43"/>
      <c r="BC3993" s="43"/>
      <c r="BD3993" s="43"/>
    </row>
    <row r="3994" spans="2:56" s="15" customFormat="1" ht="15.75">
      <c r="B3994" s="45"/>
      <c r="C3994" s="45"/>
      <c r="D3994" s="46"/>
      <c r="E3994" s="46"/>
      <c r="K3994" s="47"/>
      <c r="AH3994" s="42"/>
      <c r="AI3994" s="42"/>
      <c r="AJ3994" s="42"/>
      <c r="AK3994" s="42"/>
      <c r="AL3994" s="42"/>
      <c r="AM3994" s="42"/>
      <c r="AN3994" s="42"/>
      <c r="AO3994" s="42"/>
      <c r="AP3994" s="42"/>
      <c r="AQ3994" s="42"/>
      <c r="AR3994" s="42"/>
      <c r="AS3994" s="42"/>
      <c r="AT3994" s="42"/>
      <c r="AU3994" s="41"/>
      <c r="AV3994" s="42"/>
      <c r="AZ3994" s="43"/>
      <c r="BA3994" s="43"/>
      <c r="BB3994" s="43"/>
      <c r="BC3994" s="43"/>
      <c r="BD3994" s="43"/>
    </row>
    <row r="3995" spans="2:56" s="15" customFormat="1" ht="15.75">
      <c r="B3995" s="45"/>
      <c r="C3995" s="45"/>
      <c r="D3995" s="46"/>
      <c r="E3995" s="46"/>
      <c r="K3995" s="47"/>
      <c r="AH3995" s="42"/>
      <c r="AI3995" s="42"/>
      <c r="AJ3995" s="42"/>
      <c r="AK3995" s="42"/>
      <c r="AL3995" s="42"/>
      <c r="AM3995" s="42"/>
      <c r="AN3995" s="42"/>
      <c r="AO3995" s="42"/>
      <c r="AP3995" s="42"/>
      <c r="AQ3995" s="42"/>
      <c r="AR3995" s="42"/>
      <c r="AS3995" s="42"/>
      <c r="AT3995" s="42"/>
      <c r="AU3995" s="41"/>
      <c r="AV3995" s="42"/>
      <c r="AZ3995" s="43"/>
      <c r="BA3995" s="43"/>
      <c r="BB3995" s="43"/>
      <c r="BC3995" s="43"/>
      <c r="BD3995" s="43"/>
    </row>
    <row r="3996" spans="2:56" s="15" customFormat="1" ht="15.75">
      <c r="B3996" s="45"/>
      <c r="C3996" s="45"/>
      <c r="D3996" s="46"/>
      <c r="E3996" s="46"/>
      <c r="K3996" s="47"/>
      <c r="AH3996" s="42"/>
      <c r="AI3996" s="42"/>
      <c r="AJ3996" s="42"/>
      <c r="AK3996" s="42"/>
      <c r="AL3996" s="42"/>
      <c r="AM3996" s="42"/>
      <c r="AN3996" s="42"/>
      <c r="AO3996" s="42"/>
      <c r="AP3996" s="42"/>
      <c r="AQ3996" s="42"/>
      <c r="AR3996" s="42"/>
      <c r="AS3996" s="42"/>
      <c r="AT3996" s="42"/>
      <c r="AU3996" s="41"/>
      <c r="AV3996" s="42"/>
      <c r="AZ3996" s="43"/>
      <c r="BA3996" s="43"/>
      <c r="BB3996" s="43"/>
      <c r="BC3996" s="43"/>
      <c r="BD3996" s="43"/>
    </row>
    <row r="3997" spans="2:56" s="15" customFormat="1" ht="15.75">
      <c r="B3997" s="45"/>
      <c r="C3997" s="45"/>
      <c r="D3997" s="46"/>
      <c r="E3997" s="46"/>
      <c r="K3997" s="47"/>
      <c r="AH3997" s="42"/>
      <c r="AI3997" s="42"/>
      <c r="AJ3997" s="42"/>
      <c r="AK3997" s="42"/>
      <c r="AL3997" s="42"/>
      <c r="AM3997" s="42"/>
      <c r="AN3997" s="42"/>
      <c r="AO3997" s="42"/>
      <c r="AP3997" s="42"/>
      <c r="AQ3997" s="42"/>
      <c r="AR3997" s="42"/>
      <c r="AS3997" s="42"/>
      <c r="AT3997" s="42"/>
      <c r="AU3997" s="41"/>
      <c r="AV3997" s="42"/>
      <c r="AZ3997" s="43"/>
      <c r="BA3997" s="43"/>
      <c r="BB3997" s="43"/>
      <c r="BC3997" s="43"/>
      <c r="BD3997" s="43"/>
    </row>
    <row r="3998" spans="2:56" s="15" customFormat="1" ht="15.75">
      <c r="B3998" s="45"/>
      <c r="C3998" s="45"/>
      <c r="D3998" s="46"/>
      <c r="E3998" s="46"/>
      <c r="K3998" s="47"/>
      <c r="AH3998" s="42"/>
      <c r="AI3998" s="42"/>
      <c r="AJ3998" s="42"/>
      <c r="AK3998" s="42"/>
      <c r="AL3998" s="42"/>
      <c r="AM3998" s="42"/>
      <c r="AN3998" s="42"/>
      <c r="AO3998" s="42"/>
      <c r="AP3998" s="42"/>
      <c r="AQ3998" s="42"/>
      <c r="AR3998" s="42"/>
      <c r="AS3998" s="42"/>
      <c r="AT3998" s="42"/>
      <c r="AU3998" s="41"/>
      <c r="AV3998" s="42"/>
      <c r="AZ3998" s="43"/>
      <c r="BA3998" s="43"/>
      <c r="BB3998" s="43"/>
      <c r="BC3998" s="43"/>
      <c r="BD3998" s="43"/>
    </row>
    <row r="3999" spans="2:56" s="15" customFormat="1" ht="15.75">
      <c r="B3999" s="45"/>
      <c r="C3999" s="45"/>
      <c r="D3999" s="46"/>
      <c r="E3999" s="46"/>
      <c r="K3999" s="47"/>
      <c r="AH3999" s="42"/>
      <c r="AI3999" s="42"/>
      <c r="AJ3999" s="42"/>
      <c r="AK3999" s="42"/>
      <c r="AL3999" s="42"/>
      <c r="AM3999" s="42"/>
      <c r="AN3999" s="42"/>
      <c r="AO3999" s="42"/>
      <c r="AP3999" s="42"/>
      <c r="AQ3999" s="42"/>
      <c r="AR3999" s="42"/>
      <c r="AS3999" s="42"/>
      <c r="AT3999" s="42"/>
      <c r="AU3999" s="41"/>
      <c r="AV3999" s="42"/>
      <c r="AZ3999" s="43"/>
      <c r="BA3999" s="43"/>
      <c r="BB3999" s="43"/>
      <c r="BC3999" s="43"/>
      <c r="BD3999" s="43"/>
    </row>
    <row r="4000" spans="2:56" s="15" customFormat="1" ht="15.75">
      <c r="B4000" s="45"/>
      <c r="C4000" s="45"/>
      <c r="D4000" s="46"/>
      <c r="E4000" s="46"/>
      <c r="K4000" s="47"/>
      <c r="AH4000" s="42"/>
      <c r="AI4000" s="42"/>
      <c r="AJ4000" s="42"/>
      <c r="AK4000" s="42"/>
      <c r="AL4000" s="42"/>
      <c r="AM4000" s="42"/>
      <c r="AN4000" s="42"/>
      <c r="AO4000" s="42"/>
      <c r="AP4000" s="42"/>
      <c r="AQ4000" s="42"/>
      <c r="AR4000" s="42"/>
      <c r="AS4000" s="42"/>
      <c r="AT4000" s="42"/>
      <c r="AU4000" s="41"/>
      <c r="AV4000" s="42"/>
      <c r="AZ4000" s="43"/>
      <c r="BA4000" s="43"/>
      <c r="BB4000" s="43"/>
      <c r="BC4000" s="43"/>
      <c r="BD4000" s="43"/>
    </row>
    <row r="4001" spans="2:56" s="15" customFormat="1" ht="15.75">
      <c r="B4001" s="45"/>
      <c r="C4001" s="45"/>
      <c r="D4001" s="46"/>
      <c r="E4001" s="46"/>
      <c r="K4001" s="47"/>
      <c r="AH4001" s="42"/>
      <c r="AI4001" s="42"/>
      <c r="AJ4001" s="42"/>
      <c r="AK4001" s="42"/>
      <c r="AL4001" s="42"/>
      <c r="AM4001" s="42"/>
      <c r="AN4001" s="42"/>
      <c r="AO4001" s="42"/>
      <c r="AP4001" s="42"/>
      <c r="AQ4001" s="42"/>
      <c r="AR4001" s="42"/>
      <c r="AS4001" s="42"/>
      <c r="AT4001" s="42"/>
      <c r="AU4001" s="41"/>
      <c r="AV4001" s="42"/>
      <c r="AZ4001" s="43"/>
      <c r="BA4001" s="43"/>
      <c r="BB4001" s="43"/>
      <c r="BC4001" s="43"/>
      <c r="BD4001" s="43"/>
    </row>
    <row r="4002" spans="2:56" s="15" customFormat="1" ht="15.75">
      <c r="B4002" s="45"/>
      <c r="C4002" s="45"/>
      <c r="D4002" s="46"/>
      <c r="E4002" s="46"/>
      <c r="K4002" s="47"/>
      <c r="AH4002" s="42"/>
      <c r="AI4002" s="42"/>
      <c r="AJ4002" s="42"/>
      <c r="AK4002" s="42"/>
      <c r="AL4002" s="42"/>
      <c r="AM4002" s="42"/>
      <c r="AN4002" s="42"/>
      <c r="AO4002" s="42"/>
      <c r="AP4002" s="42"/>
      <c r="AQ4002" s="42"/>
      <c r="AR4002" s="42"/>
      <c r="AS4002" s="42"/>
      <c r="AT4002" s="42"/>
      <c r="AU4002" s="41"/>
      <c r="AV4002" s="42"/>
      <c r="AZ4002" s="43"/>
      <c r="BA4002" s="43"/>
      <c r="BB4002" s="43"/>
      <c r="BC4002" s="43"/>
      <c r="BD4002" s="43"/>
    </row>
    <row r="4003" spans="2:56" s="15" customFormat="1" ht="15.75">
      <c r="B4003" s="45"/>
      <c r="C4003" s="45"/>
      <c r="D4003" s="46"/>
      <c r="E4003" s="46"/>
      <c r="K4003" s="47"/>
      <c r="AH4003" s="42"/>
      <c r="AI4003" s="42"/>
      <c r="AJ4003" s="42"/>
      <c r="AK4003" s="42"/>
      <c r="AL4003" s="42"/>
      <c r="AM4003" s="42"/>
      <c r="AN4003" s="42"/>
      <c r="AO4003" s="42"/>
      <c r="AP4003" s="42"/>
      <c r="AQ4003" s="42"/>
      <c r="AR4003" s="42"/>
      <c r="AS4003" s="42"/>
      <c r="AT4003" s="42"/>
      <c r="AU4003" s="41"/>
      <c r="AV4003" s="42"/>
      <c r="AZ4003" s="43"/>
      <c r="BA4003" s="43"/>
      <c r="BB4003" s="43"/>
      <c r="BC4003" s="43"/>
      <c r="BD4003" s="43"/>
    </row>
    <row r="4004" spans="2:56" s="15" customFormat="1" ht="15.75">
      <c r="B4004" s="45"/>
      <c r="C4004" s="45"/>
      <c r="D4004" s="46"/>
      <c r="E4004" s="46"/>
      <c r="K4004" s="47"/>
      <c r="AH4004" s="42"/>
      <c r="AI4004" s="42"/>
      <c r="AJ4004" s="42"/>
      <c r="AK4004" s="42"/>
      <c r="AL4004" s="42"/>
      <c r="AM4004" s="42"/>
      <c r="AN4004" s="42"/>
      <c r="AO4004" s="42"/>
      <c r="AP4004" s="42"/>
      <c r="AQ4004" s="42"/>
      <c r="AR4004" s="42"/>
      <c r="AS4004" s="42"/>
      <c r="AT4004" s="42"/>
      <c r="AU4004" s="41"/>
      <c r="AV4004" s="42"/>
      <c r="AZ4004" s="43"/>
      <c r="BA4004" s="43"/>
      <c r="BB4004" s="43"/>
      <c r="BC4004" s="43"/>
      <c r="BD4004" s="43"/>
    </row>
    <row r="4005" spans="2:56" s="15" customFormat="1" ht="15.75">
      <c r="B4005" s="45"/>
      <c r="C4005" s="45"/>
      <c r="D4005" s="46"/>
      <c r="E4005" s="46"/>
      <c r="K4005" s="47"/>
      <c r="AH4005" s="42"/>
      <c r="AI4005" s="42"/>
      <c r="AJ4005" s="42"/>
      <c r="AK4005" s="42"/>
      <c r="AL4005" s="42"/>
      <c r="AM4005" s="42"/>
      <c r="AN4005" s="42"/>
      <c r="AO4005" s="42"/>
      <c r="AP4005" s="42"/>
      <c r="AQ4005" s="42"/>
      <c r="AR4005" s="42"/>
      <c r="AS4005" s="42"/>
      <c r="AT4005" s="42"/>
      <c r="AU4005" s="41"/>
      <c r="AV4005" s="42"/>
      <c r="AZ4005" s="43"/>
      <c r="BA4005" s="43"/>
      <c r="BB4005" s="43"/>
      <c r="BC4005" s="43"/>
      <c r="BD4005" s="43"/>
    </row>
    <row r="4006" spans="2:56" s="15" customFormat="1" ht="15.75">
      <c r="B4006" s="45"/>
      <c r="C4006" s="45"/>
      <c r="D4006" s="46"/>
      <c r="E4006" s="46"/>
      <c r="K4006" s="47"/>
      <c r="AH4006" s="42"/>
      <c r="AI4006" s="42"/>
      <c r="AJ4006" s="42"/>
      <c r="AK4006" s="42"/>
      <c r="AL4006" s="42"/>
      <c r="AM4006" s="42"/>
      <c r="AN4006" s="42"/>
      <c r="AO4006" s="42"/>
      <c r="AP4006" s="42"/>
      <c r="AQ4006" s="42"/>
      <c r="AR4006" s="42"/>
      <c r="AS4006" s="42"/>
      <c r="AT4006" s="42"/>
      <c r="AU4006" s="41"/>
      <c r="AV4006" s="42"/>
      <c r="AZ4006" s="43"/>
      <c r="BA4006" s="43"/>
      <c r="BB4006" s="43"/>
      <c r="BC4006" s="43"/>
      <c r="BD4006" s="43"/>
    </row>
    <row r="4007" spans="2:56" s="15" customFormat="1" ht="15.75">
      <c r="B4007" s="45"/>
      <c r="C4007" s="45"/>
      <c r="D4007" s="46"/>
      <c r="E4007" s="46"/>
      <c r="K4007" s="47"/>
      <c r="AH4007" s="42"/>
      <c r="AI4007" s="42"/>
      <c r="AJ4007" s="42"/>
      <c r="AK4007" s="42"/>
      <c r="AL4007" s="42"/>
      <c r="AM4007" s="42"/>
      <c r="AN4007" s="42"/>
      <c r="AO4007" s="42"/>
      <c r="AP4007" s="42"/>
      <c r="AQ4007" s="42"/>
      <c r="AR4007" s="42"/>
      <c r="AS4007" s="42"/>
      <c r="AT4007" s="42"/>
      <c r="AU4007" s="41"/>
      <c r="AV4007" s="42"/>
      <c r="AZ4007" s="43"/>
      <c r="BA4007" s="43"/>
      <c r="BB4007" s="43"/>
      <c r="BC4007" s="43"/>
      <c r="BD4007" s="43"/>
    </row>
    <row r="4008" spans="2:56" s="15" customFormat="1" ht="15.75">
      <c r="B4008" s="45"/>
      <c r="C4008" s="45"/>
      <c r="D4008" s="46"/>
      <c r="E4008" s="46"/>
      <c r="K4008" s="47"/>
      <c r="AH4008" s="42"/>
      <c r="AI4008" s="42"/>
      <c r="AJ4008" s="42"/>
      <c r="AK4008" s="42"/>
      <c r="AL4008" s="42"/>
      <c r="AM4008" s="42"/>
      <c r="AN4008" s="42"/>
      <c r="AO4008" s="42"/>
      <c r="AP4008" s="42"/>
      <c r="AQ4008" s="42"/>
      <c r="AR4008" s="42"/>
      <c r="AS4008" s="42"/>
      <c r="AT4008" s="42"/>
      <c r="AU4008" s="41"/>
      <c r="AV4008" s="42"/>
      <c r="AZ4008" s="43"/>
      <c r="BA4008" s="43"/>
      <c r="BB4008" s="43"/>
      <c r="BC4008" s="43"/>
      <c r="BD4008" s="43"/>
    </row>
    <row r="4009" spans="2:56" s="15" customFormat="1" ht="15.75">
      <c r="B4009" s="45"/>
      <c r="C4009" s="45"/>
      <c r="D4009" s="46"/>
      <c r="E4009" s="46"/>
      <c r="K4009" s="47"/>
      <c r="AH4009" s="42"/>
      <c r="AI4009" s="42"/>
      <c r="AJ4009" s="42"/>
      <c r="AK4009" s="42"/>
      <c r="AL4009" s="42"/>
      <c r="AM4009" s="42"/>
      <c r="AN4009" s="42"/>
      <c r="AO4009" s="42"/>
      <c r="AP4009" s="42"/>
      <c r="AQ4009" s="42"/>
      <c r="AR4009" s="42"/>
      <c r="AS4009" s="42"/>
      <c r="AT4009" s="42"/>
      <c r="AU4009" s="41"/>
      <c r="AV4009" s="42"/>
      <c r="AZ4009" s="43"/>
      <c r="BA4009" s="43"/>
      <c r="BB4009" s="43"/>
      <c r="BC4009" s="43"/>
      <c r="BD4009" s="43"/>
    </row>
    <row r="4010" spans="2:56" s="15" customFormat="1" ht="15.75">
      <c r="B4010" s="45"/>
      <c r="C4010" s="45"/>
      <c r="D4010" s="46"/>
      <c r="E4010" s="46"/>
      <c r="K4010" s="47"/>
      <c r="AH4010" s="42"/>
      <c r="AI4010" s="42"/>
      <c r="AJ4010" s="42"/>
      <c r="AK4010" s="42"/>
      <c r="AL4010" s="42"/>
      <c r="AM4010" s="42"/>
      <c r="AN4010" s="42"/>
      <c r="AO4010" s="42"/>
      <c r="AP4010" s="42"/>
      <c r="AQ4010" s="42"/>
      <c r="AR4010" s="42"/>
      <c r="AS4010" s="42"/>
      <c r="AT4010" s="42"/>
      <c r="AU4010" s="41"/>
      <c r="AV4010" s="42"/>
      <c r="AZ4010" s="43"/>
      <c r="BA4010" s="43"/>
      <c r="BB4010" s="43"/>
      <c r="BC4010" s="43"/>
      <c r="BD4010" s="43"/>
    </row>
    <row r="4011" spans="2:56" s="15" customFormat="1" ht="15.75">
      <c r="B4011" s="45"/>
      <c r="C4011" s="45"/>
      <c r="D4011" s="46"/>
      <c r="E4011" s="46"/>
      <c r="K4011" s="47"/>
      <c r="AH4011" s="42"/>
      <c r="AI4011" s="42"/>
      <c r="AJ4011" s="42"/>
      <c r="AK4011" s="42"/>
      <c r="AL4011" s="42"/>
      <c r="AM4011" s="42"/>
      <c r="AN4011" s="42"/>
      <c r="AO4011" s="42"/>
      <c r="AP4011" s="42"/>
      <c r="AQ4011" s="42"/>
      <c r="AR4011" s="42"/>
      <c r="AS4011" s="42"/>
      <c r="AT4011" s="42"/>
      <c r="AU4011" s="41"/>
      <c r="AV4011" s="42"/>
      <c r="AZ4011" s="43"/>
      <c r="BA4011" s="43"/>
      <c r="BB4011" s="43"/>
      <c r="BC4011" s="43"/>
      <c r="BD4011" s="43"/>
    </row>
    <row r="4012" spans="2:56" s="15" customFormat="1" ht="15.75">
      <c r="B4012" s="45"/>
      <c r="C4012" s="45"/>
      <c r="D4012" s="46"/>
      <c r="E4012" s="46"/>
      <c r="K4012" s="47"/>
      <c r="AH4012" s="42"/>
      <c r="AI4012" s="42"/>
      <c r="AJ4012" s="42"/>
      <c r="AK4012" s="42"/>
      <c r="AL4012" s="42"/>
      <c r="AM4012" s="42"/>
      <c r="AN4012" s="42"/>
      <c r="AO4012" s="42"/>
      <c r="AP4012" s="42"/>
      <c r="AQ4012" s="42"/>
      <c r="AR4012" s="42"/>
      <c r="AS4012" s="42"/>
      <c r="AT4012" s="42"/>
      <c r="AU4012" s="41"/>
      <c r="AV4012" s="42"/>
      <c r="AZ4012" s="43"/>
      <c r="BA4012" s="43"/>
      <c r="BB4012" s="43"/>
      <c r="BC4012" s="43"/>
      <c r="BD4012" s="43"/>
    </row>
    <row r="4013" spans="2:56" s="15" customFormat="1" ht="15.75">
      <c r="B4013" s="45"/>
      <c r="C4013" s="45"/>
      <c r="D4013" s="46"/>
      <c r="E4013" s="46"/>
      <c r="K4013" s="47"/>
      <c r="AH4013" s="42"/>
      <c r="AI4013" s="42"/>
      <c r="AJ4013" s="42"/>
      <c r="AK4013" s="42"/>
      <c r="AL4013" s="42"/>
      <c r="AM4013" s="42"/>
      <c r="AN4013" s="42"/>
      <c r="AO4013" s="42"/>
      <c r="AP4013" s="42"/>
      <c r="AQ4013" s="42"/>
      <c r="AR4013" s="42"/>
      <c r="AS4013" s="42"/>
      <c r="AT4013" s="42"/>
      <c r="AU4013" s="41"/>
      <c r="AV4013" s="42"/>
      <c r="AZ4013" s="43"/>
      <c r="BA4013" s="43"/>
      <c r="BB4013" s="43"/>
      <c r="BC4013" s="43"/>
      <c r="BD4013" s="43"/>
    </row>
    <row r="4014" spans="2:56" s="15" customFormat="1" ht="15.75">
      <c r="B4014" s="45"/>
      <c r="C4014" s="45"/>
      <c r="D4014" s="46"/>
      <c r="E4014" s="46"/>
      <c r="K4014" s="47"/>
      <c r="AH4014" s="42"/>
      <c r="AI4014" s="42"/>
      <c r="AJ4014" s="42"/>
      <c r="AK4014" s="42"/>
      <c r="AL4014" s="42"/>
      <c r="AM4014" s="42"/>
      <c r="AN4014" s="42"/>
      <c r="AO4014" s="42"/>
      <c r="AP4014" s="42"/>
      <c r="AQ4014" s="42"/>
      <c r="AR4014" s="42"/>
      <c r="AS4014" s="42"/>
      <c r="AT4014" s="42"/>
      <c r="AU4014" s="41"/>
      <c r="AV4014" s="42"/>
      <c r="AZ4014" s="43"/>
      <c r="BA4014" s="43"/>
      <c r="BB4014" s="43"/>
      <c r="BC4014" s="43"/>
      <c r="BD4014" s="43"/>
    </row>
    <row r="4015" spans="2:56" s="15" customFormat="1" ht="15.75">
      <c r="B4015" s="45"/>
      <c r="C4015" s="45"/>
      <c r="D4015" s="46"/>
      <c r="E4015" s="46"/>
      <c r="K4015" s="47"/>
      <c r="AH4015" s="42"/>
      <c r="AI4015" s="42"/>
      <c r="AJ4015" s="42"/>
      <c r="AK4015" s="42"/>
      <c r="AL4015" s="42"/>
      <c r="AM4015" s="42"/>
      <c r="AN4015" s="42"/>
      <c r="AO4015" s="42"/>
      <c r="AP4015" s="42"/>
      <c r="AQ4015" s="42"/>
      <c r="AR4015" s="42"/>
      <c r="AS4015" s="42"/>
      <c r="AT4015" s="42"/>
      <c r="AU4015" s="41"/>
      <c r="AV4015" s="42"/>
      <c r="AZ4015" s="43"/>
      <c r="BA4015" s="43"/>
      <c r="BB4015" s="43"/>
      <c r="BC4015" s="43"/>
      <c r="BD4015" s="43"/>
    </row>
    <row r="4016" spans="2:56" s="15" customFormat="1" ht="15.75">
      <c r="B4016" s="45"/>
      <c r="C4016" s="45"/>
      <c r="D4016" s="46"/>
      <c r="E4016" s="46"/>
      <c r="K4016" s="47"/>
      <c r="AH4016" s="42"/>
      <c r="AI4016" s="42"/>
      <c r="AJ4016" s="42"/>
      <c r="AK4016" s="42"/>
      <c r="AL4016" s="42"/>
      <c r="AM4016" s="42"/>
      <c r="AN4016" s="42"/>
      <c r="AO4016" s="42"/>
      <c r="AP4016" s="42"/>
      <c r="AQ4016" s="42"/>
      <c r="AR4016" s="42"/>
      <c r="AS4016" s="42"/>
      <c r="AT4016" s="42"/>
      <c r="AU4016" s="41"/>
      <c r="AV4016" s="42"/>
      <c r="AZ4016" s="43"/>
      <c r="BA4016" s="43"/>
      <c r="BB4016" s="43"/>
      <c r="BC4016" s="43"/>
      <c r="BD4016" s="43"/>
    </row>
    <row r="4017" spans="2:56" s="15" customFormat="1" ht="15.75">
      <c r="B4017" s="45"/>
      <c r="C4017" s="45"/>
      <c r="D4017" s="46"/>
      <c r="E4017" s="46"/>
      <c r="K4017" s="47"/>
      <c r="AH4017" s="42"/>
      <c r="AI4017" s="42"/>
      <c r="AJ4017" s="42"/>
      <c r="AK4017" s="42"/>
      <c r="AL4017" s="42"/>
      <c r="AM4017" s="42"/>
      <c r="AN4017" s="42"/>
      <c r="AO4017" s="42"/>
      <c r="AP4017" s="42"/>
      <c r="AQ4017" s="42"/>
      <c r="AR4017" s="42"/>
      <c r="AS4017" s="42"/>
      <c r="AT4017" s="42"/>
      <c r="AU4017" s="41"/>
      <c r="AV4017" s="42"/>
      <c r="AZ4017" s="43"/>
      <c r="BA4017" s="43"/>
      <c r="BB4017" s="43"/>
      <c r="BC4017" s="43"/>
      <c r="BD4017" s="43"/>
    </row>
    <row r="4018" spans="2:56" s="15" customFormat="1" ht="15.75">
      <c r="B4018" s="45"/>
      <c r="C4018" s="45"/>
      <c r="D4018" s="46"/>
      <c r="E4018" s="46"/>
      <c r="K4018" s="47"/>
      <c r="AH4018" s="42"/>
      <c r="AI4018" s="42"/>
      <c r="AJ4018" s="42"/>
      <c r="AK4018" s="42"/>
      <c r="AL4018" s="42"/>
      <c r="AM4018" s="42"/>
      <c r="AN4018" s="42"/>
      <c r="AO4018" s="42"/>
      <c r="AP4018" s="42"/>
      <c r="AQ4018" s="42"/>
      <c r="AR4018" s="42"/>
      <c r="AS4018" s="42"/>
      <c r="AT4018" s="42"/>
      <c r="AU4018" s="41"/>
      <c r="AV4018" s="42"/>
      <c r="AZ4018" s="43"/>
      <c r="BA4018" s="43"/>
      <c r="BB4018" s="43"/>
      <c r="BC4018" s="43"/>
      <c r="BD4018" s="43"/>
    </row>
    <row r="4019" spans="2:56" s="15" customFormat="1" ht="15.75">
      <c r="B4019" s="45"/>
      <c r="C4019" s="45"/>
      <c r="D4019" s="46"/>
      <c r="E4019" s="46"/>
      <c r="K4019" s="47"/>
      <c r="AH4019" s="42"/>
      <c r="AI4019" s="42"/>
      <c r="AJ4019" s="42"/>
      <c r="AK4019" s="42"/>
      <c r="AL4019" s="42"/>
      <c r="AM4019" s="42"/>
      <c r="AN4019" s="42"/>
      <c r="AO4019" s="42"/>
      <c r="AP4019" s="42"/>
      <c r="AQ4019" s="42"/>
      <c r="AR4019" s="42"/>
      <c r="AS4019" s="42"/>
      <c r="AT4019" s="42"/>
      <c r="AU4019" s="41"/>
      <c r="AV4019" s="42"/>
      <c r="AZ4019" s="43"/>
      <c r="BA4019" s="43"/>
      <c r="BB4019" s="43"/>
      <c r="BC4019" s="43"/>
      <c r="BD4019" s="43"/>
    </row>
    <row r="4020" spans="2:56" s="15" customFormat="1" ht="15.75">
      <c r="B4020" s="45"/>
      <c r="C4020" s="45"/>
      <c r="D4020" s="46"/>
      <c r="E4020" s="46"/>
      <c r="K4020" s="47"/>
      <c r="AH4020" s="42"/>
      <c r="AI4020" s="42"/>
      <c r="AJ4020" s="42"/>
      <c r="AK4020" s="42"/>
      <c r="AL4020" s="42"/>
      <c r="AM4020" s="42"/>
      <c r="AN4020" s="42"/>
      <c r="AO4020" s="42"/>
      <c r="AP4020" s="42"/>
      <c r="AQ4020" s="42"/>
      <c r="AR4020" s="42"/>
      <c r="AS4020" s="42"/>
      <c r="AT4020" s="42"/>
      <c r="AU4020" s="41"/>
      <c r="AV4020" s="42"/>
      <c r="AZ4020" s="43"/>
      <c r="BA4020" s="43"/>
      <c r="BB4020" s="43"/>
      <c r="BC4020" s="43"/>
      <c r="BD4020" s="43"/>
    </row>
    <row r="4021" spans="2:56" s="15" customFormat="1" ht="15.75">
      <c r="B4021" s="45"/>
      <c r="C4021" s="45"/>
      <c r="D4021" s="46"/>
      <c r="E4021" s="46"/>
      <c r="K4021" s="47"/>
      <c r="AH4021" s="42"/>
      <c r="AI4021" s="42"/>
      <c r="AJ4021" s="42"/>
      <c r="AK4021" s="42"/>
      <c r="AL4021" s="42"/>
      <c r="AM4021" s="42"/>
      <c r="AN4021" s="42"/>
      <c r="AO4021" s="42"/>
      <c r="AP4021" s="42"/>
      <c r="AQ4021" s="42"/>
      <c r="AR4021" s="42"/>
      <c r="AS4021" s="42"/>
      <c r="AT4021" s="42"/>
      <c r="AU4021" s="41"/>
      <c r="AV4021" s="42"/>
      <c r="AZ4021" s="43"/>
      <c r="BA4021" s="43"/>
      <c r="BB4021" s="43"/>
      <c r="BC4021" s="43"/>
      <c r="BD4021" s="43"/>
    </row>
    <row r="4022" spans="2:56" s="15" customFormat="1" ht="15.75">
      <c r="B4022" s="45"/>
      <c r="C4022" s="45"/>
      <c r="D4022" s="46"/>
      <c r="E4022" s="46"/>
      <c r="K4022" s="47"/>
      <c r="AH4022" s="42"/>
      <c r="AI4022" s="42"/>
      <c r="AJ4022" s="42"/>
      <c r="AK4022" s="42"/>
      <c r="AL4022" s="42"/>
      <c r="AM4022" s="42"/>
      <c r="AN4022" s="42"/>
      <c r="AO4022" s="42"/>
      <c r="AP4022" s="42"/>
      <c r="AQ4022" s="42"/>
      <c r="AR4022" s="42"/>
      <c r="AS4022" s="42"/>
      <c r="AT4022" s="42"/>
      <c r="AU4022" s="41"/>
      <c r="AV4022" s="42"/>
      <c r="AZ4022" s="43"/>
      <c r="BA4022" s="43"/>
      <c r="BB4022" s="43"/>
      <c r="BC4022" s="43"/>
      <c r="BD4022" s="43"/>
    </row>
    <row r="4023" spans="2:56" s="15" customFormat="1" ht="15.75">
      <c r="B4023" s="45"/>
      <c r="C4023" s="45"/>
      <c r="D4023" s="46"/>
      <c r="E4023" s="46"/>
      <c r="K4023" s="47"/>
      <c r="AH4023" s="42"/>
      <c r="AI4023" s="42"/>
      <c r="AJ4023" s="42"/>
      <c r="AK4023" s="42"/>
      <c r="AL4023" s="42"/>
      <c r="AM4023" s="42"/>
      <c r="AN4023" s="42"/>
      <c r="AO4023" s="42"/>
      <c r="AP4023" s="42"/>
      <c r="AQ4023" s="42"/>
      <c r="AR4023" s="42"/>
      <c r="AS4023" s="42"/>
      <c r="AT4023" s="42"/>
      <c r="AU4023" s="41"/>
      <c r="AV4023" s="42"/>
      <c r="AZ4023" s="43"/>
      <c r="BA4023" s="43"/>
      <c r="BB4023" s="43"/>
      <c r="BC4023" s="43"/>
      <c r="BD4023" s="43"/>
    </row>
    <row r="4024" spans="2:56" s="15" customFormat="1" ht="15.75">
      <c r="B4024" s="45"/>
      <c r="C4024" s="45"/>
      <c r="D4024" s="46"/>
      <c r="E4024" s="46"/>
      <c r="K4024" s="47"/>
      <c r="AH4024" s="42"/>
      <c r="AI4024" s="42"/>
      <c r="AJ4024" s="42"/>
      <c r="AK4024" s="42"/>
      <c r="AL4024" s="42"/>
      <c r="AM4024" s="42"/>
      <c r="AN4024" s="42"/>
      <c r="AO4024" s="42"/>
      <c r="AP4024" s="42"/>
      <c r="AQ4024" s="42"/>
      <c r="AR4024" s="42"/>
      <c r="AS4024" s="42"/>
      <c r="AT4024" s="42"/>
      <c r="AU4024" s="41"/>
      <c r="AV4024" s="42"/>
      <c r="AZ4024" s="43"/>
      <c r="BA4024" s="43"/>
      <c r="BB4024" s="43"/>
      <c r="BC4024" s="43"/>
      <c r="BD4024" s="43"/>
    </row>
    <row r="4025" spans="2:56" s="15" customFormat="1" ht="15.75">
      <c r="B4025" s="45"/>
      <c r="C4025" s="45"/>
      <c r="D4025" s="46"/>
      <c r="E4025" s="46"/>
      <c r="K4025" s="47"/>
      <c r="AH4025" s="42"/>
      <c r="AI4025" s="42"/>
      <c r="AJ4025" s="42"/>
      <c r="AK4025" s="42"/>
      <c r="AL4025" s="42"/>
      <c r="AM4025" s="42"/>
      <c r="AN4025" s="42"/>
      <c r="AO4025" s="42"/>
      <c r="AP4025" s="42"/>
      <c r="AQ4025" s="42"/>
      <c r="AR4025" s="42"/>
      <c r="AS4025" s="42"/>
      <c r="AT4025" s="42"/>
      <c r="AU4025" s="41"/>
      <c r="AV4025" s="42"/>
      <c r="AZ4025" s="43"/>
      <c r="BA4025" s="43"/>
      <c r="BB4025" s="43"/>
      <c r="BC4025" s="43"/>
      <c r="BD4025" s="43"/>
    </row>
    <row r="4026" spans="2:56" s="15" customFormat="1" ht="15.75">
      <c r="B4026" s="45"/>
      <c r="C4026" s="45"/>
      <c r="D4026" s="46"/>
      <c r="E4026" s="46"/>
      <c r="K4026" s="47"/>
      <c r="AH4026" s="42"/>
      <c r="AI4026" s="42"/>
      <c r="AJ4026" s="42"/>
      <c r="AK4026" s="42"/>
      <c r="AL4026" s="42"/>
      <c r="AM4026" s="42"/>
      <c r="AN4026" s="42"/>
      <c r="AO4026" s="42"/>
      <c r="AP4026" s="42"/>
      <c r="AQ4026" s="42"/>
      <c r="AR4026" s="42"/>
      <c r="AS4026" s="42"/>
      <c r="AT4026" s="42"/>
      <c r="AU4026" s="41"/>
      <c r="AV4026" s="42"/>
      <c r="AZ4026" s="43"/>
      <c r="BA4026" s="43"/>
      <c r="BB4026" s="43"/>
      <c r="BC4026" s="43"/>
      <c r="BD4026" s="43"/>
    </row>
    <row r="4027" spans="2:56" s="15" customFormat="1" ht="15.75">
      <c r="B4027" s="45"/>
      <c r="C4027" s="45"/>
      <c r="D4027" s="46"/>
      <c r="E4027" s="46"/>
      <c r="K4027" s="47"/>
      <c r="AH4027" s="42"/>
      <c r="AI4027" s="42"/>
      <c r="AJ4027" s="42"/>
      <c r="AK4027" s="42"/>
      <c r="AL4027" s="42"/>
      <c r="AM4027" s="42"/>
      <c r="AN4027" s="42"/>
      <c r="AO4027" s="42"/>
      <c r="AP4027" s="42"/>
      <c r="AQ4027" s="42"/>
      <c r="AR4027" s="42"/>
      <c r="AS4027" s="42"/>
      <c r="AT4027" s="42"/>
      <c r="AU4027" s="41"/>
      <c r="AV4027" s="42"/>
      <c r="AZ4027" s="43"/>
      <c r="BA4027" s="43"/>
      <c r="BB4027" s="43"/>
      <c r="BC4027" s="43"/>
      <c r="BD4027" s="43"/>
    </row>
    <row r="4028" spans="2:56" s="15" customFormat="1" ht="15.75">
      <c r="B4028" s="45"/>
      <c r="C4028" s="45"/>
      <c r="D4028" s="46"/>
      <c r="E4028" s="46"/>
      <c r="K4028" s="47"/>
      <c r="AH4028" s="42"/>
      <c r="AI4028" s="42"/>
      <c r="AJ4028" s="42"/>
      <c r="AK4028" s="42"/>
      <c r="AL4028" s="42"/>
      <c r="AM4028" s="42"/>
      <c r="AN4028" s="42"/>
      <c r="AO4028" s="42"/>
      <c r="AP4028" s="42"/>
      <c r="AQ4028" s="42"/>
      <c r="AR4028" s="42"/>
      <c r="AS4028" s="42"/>
      <c r="AT4028" s="42"/>
      <c r="AU4028" s="41"/>
      <c r="AV4028" s="42"/>
      <c r="AZ4028" s="43"/>
      <c r="BA4028" s="43"/>
      <c r="BB4028" s="43"/>
      <c r="BC4028" s="43"/>
      <c r="BD4028" s="43"/>
    </row>
    <row r="4029" spans="2:56" s="15" customFormat="1" ht="15.75">
      <c r="B4029" s="45"/>
      <c r="C4029" s="45"/>
      <c r="D4029" s="46"/>
      <c r="E4029" s="46"/>
      <c r="K4029" s="47"/>
      <c r="AH4029" s="42"/>
      <c r="AI4029" s="42"/>
      <c r="AJ4029" s="42"/>
      <c r="AK4029" s="42"/>
      <c r="AL4029" s="42"/>
      <c r="AM4029" s="42"/>
      <c r="AN4029" s="42"/>
      <c r="AO4029" s="42"/>
      <c r="AP4029" s="42"/>
      <c r="AQ4029" s="42"/>
      <c r="AR4029" s="42"/>
      <c r="AS4029" s="42"/>
      <c r="AT4029" s="42"/>
      <c r="AU4029" s="41"/>
      <c r="AV4029" s="42"/>
      <c r="AZ4029" s="43"/>
      <c r="BA4029" s="43"/>
      <c r="BB4029" s="43"/>
      <c r="BC4029" s="43"/>
      <c r="BD4029" s="43"/>
    </row>
    <row r="4030" spans="2:56" s="15" customFormat="1" ht="15.75">
      <c r="B4030" s="45"/>
      <c r="C4030" s="45"/>
      <c r="D4030" s="46"/>
      <c r="E4030" s="46"/>
      <c r="K4030" s="47"/>
      <c r="AH4030" s="42"/>
      <c r="AI4030" s="42"/>
      <c r="AJ4030" s="42"/>
      <c r="AK4030" s="42"/>
      <c r="AL4030" s="42"/>
      <c r="AM4030" s="42"/>
      <c r="AN4030" s="42"/>
      <c r="AO4030" s="42"/>
      <c r="AP4030" s="42"/>
      <c r="AQ4030" s="42"/>
      <c r="AR4030" s="42"/>
      <c r="AS4030" s="42"/>
      <c r="AT4030" s="42"/>
      <c r="AU4030" s="41"/>
      <c r="AV4030" s="42"/>
      <c r="AZ4030" s="43"/>
      <c r="BA4030" s="43"/>
      <c r="BB4030" s="43"/>
      <c r="BC4030" s="43"/>
      <c r="BD4030" s="43"/>
    </row>
    <row r="4031" spans="2:56" s="15" customFormat="1" ht="15.75">
      <c r="B4031" s="45"/>
      <c r="C4031" s="45"/>
      <c r="D4031" s="46"/>
      <c r="E4031" s="46"/>
      <c r="K4031" s="47"/>
      <c r="AH4031" s="42"/>
      <c r="AI4031" s="42"/>
      <c r="AJ4031" s="42"/>
      <c r="AK4031" s="42"/>
      <c r="AL4031" s="42"/>
      <c r="AM4031" s="42"/>
      <c r="AN4031" s="42"/>
      <c r="AO4031" s="42"/>
      <c r="AP4031" s="42"/>
      <c r="AQ4031" s="42"/>
      <c r="AR4031" s="42"/>
      <c r="AS4031" s="42"/>
      <c r="AT4031" s="42"/>
      <c r="AU4031" s="41"/>
      <c r="AV4031" s="42"/>
      <c r="AZ4031" s="43"/>
      <c r="BA4031" s="43"/>
      <c r="BB4031" s="43"/>
      <c r="BC4031" s="43"/>
      <c r="BD4031" s="43"/>
    </row>
    <row r="4032" spans="2:56" s="15" customFormat="1" ht="15.75">
      <c r="B4032" s="45"/>
      <c r="C4032" s="45"/>
      <c r="D4032" s="46"/>
      <c r="E4032" s="46"/>
      <c r="K4032" s="47"/>
      <c r="AH4032" s="42"/>
      <c r="AI4032" s="42"/>
      <c r="AJ4032" s="42"/>
      <c r="AK4032" s="42"/>
      <c r="AL4032" s="42"/>
      <c r="AM4032" s="42"/>
      <c r="AN4032" s="42"/>
      <c r="AO4032" s="42"/>
      <c r="AP4032" s="42"/>
      <c r="AQ4032" s="42"/>
      <c r="AR4032" s="42"/>
      <c r="AS4032" s="42"/>
      <c r="AT4032" s="42"/>
      <c r="AU4032" s="41"/>
      <c r="AV4032" s="42"/>
      <c r="AZ4032" s="43"/>
      <c r="BA4032" s="43"/>
      <c r="BB4032" s="43"/>
      <c r="BC4032" s="43"/>
      <c r="BD4032" s="43"/>
    </row>
    <row r="4033" spans="2:56" s="15" customFormat="1" ht="15.75">
      <c r="B4033" s="45"/>
      <c r="C4033" s="45"/>
      <c r="D4033" s="46"/>
      <c r="E4033" s="46"/>
      <c r="K4033" s="47"/>
      <c r="AH4033" s="42"/>
      <c r="AI4033" s="42"/>
      <c r="AJ4033" s="42"/>
      <c r="AK4033" s="42"/>
      <c r="AL4033" s="42"/>
      <c r="AM4033" s="42"/>
      <c r="AN4033" s="42"/>
      <c r="AO4033" s="42"/>
      <c r="AP4033" s="42"/>
      <c r="AQ4033" s="42"/>
      <c r="AR4033" s="42"/>
      <c r="AS4033" s="42"/>
      <c r="AT4033" s="42"/>
      <c r="AU4033" s="41"/>
      <c r="AV4033" s="42"/>
      <c r="AZ4033" s="43"/>
      <c r="BA4033" s="43"/>
      <c r="BB4033" s="43"/>
      <c r="BC4033" s="43"/>
      <c r="BD4033" s="43"/>
    </row>
    <row r="4034" spans="2:56" s="15" customFormat="1" ht="15.75">
      <c r="B4034" s="45"/>
      <c r="C4034" s="45"/>
      <c r="D4034" s="46"/>
      <c r="E4034" s="46"/>
      <c r="K4034" s="47"/>
      <c r="AH4034" s="42"/>
      <c r="AI4034" s="42"/>
      <c r="AJ4034" s="42"/>
      <c r="AK4034" s="42"/>
      <c r="AL4034" s="42"/>
      <c r="AM4034" s="42"/>
      <c r="AN4034" s="42"/>
      <c r="AO4034" s="42"/>
      <c r="AP4034" s="42"/>
      <c r="AQ4034" s="42"/>
      <c r="AR4034" s="42"/>
      <c r="AS4034" s="42"/>
      <c r="AT4034" s="42"/>
      <c r="AU4034" s="41"/>
      <c r="AV4034" s="42"/>
      <c r="AZ4034" s="43"/>
      <c r="BA4034" s="43"/>
      <c r="BB4034" s="43"/>
      <c r="BC4034" s="43"/>
      <c r="BD4034" s="43"/>
    </row>
    <row r="4035" spans="2:56" s="15" customFormat="1" ht="15.75">
      <c r="B4035" s="45"/>
      <c r="C4035" s="45"/>
      <c r="D4035" s="46"/>
      <c r="E4035" s="46"/>
      <c r="K4035" s="47"/>
      <c r="AH4035" s="42"/>
      <c r="AI4035" s="42"/>
      <c r="AJ4035" s="42"/>
      <c r="AK4035" s="42"/>
      <c r="AL4035" s="42"/>
      <c r="AM4035" s="42"/>
      <c r="AN4035" s="42"/>
      <c r="AO4035" s="42"/>
      <c r="AP4035" s="42"/>
      <c r="AQ4035" s="42"/>
      <c r="AR4035" s="42"/>
      <c r="AS4035" s="42"/>
      <c r="AT4035" s="42"/>
      <c r="AU4035" s="41"/>
      <c r="AV4035" s="42"/>
      <c r="AZ4035" s="43"/>
      <c r="BA4035" s="43"/>
      <c r="BB4035" s="43"/>
      <c r="BC4035" s="43"/>
      <c r="BD4035" s="43"/>
    </row>
    <row r="4036" spans="2:56" s="15" customFormat="1" ht="15.75">
      <c r="B4036" s="45"/>
      <c r="C4036" s="45"/>
      <c r="D4036" s="46"/>
      <c r="E4036" s="46"/>
      <c r="K4036" s="47"/>
      <c r="AH4036" s="42"/>
      <c r="AI4036" s="42"/>
      <c r="AJ4036" s="42"/>
      <c r="AK4036" s="42"/>
      <c r="AL4036" s="42"/>
      <c r="AM4036" s="42"/>
      <c r="AN4036" s="42"/>
      <c r="AO4036" s="42"/>
      <c r="AP4036" s="42"/>
      <c r="AQ4036" s="42"/>
      <c r="AR4036" s="42"/>
      <c r="AS4036" s="42"/>
      <c r="AT4036" s="42"/>
      <c r="AU4036" s="41"/>
      <c r="AV4036" s="42"/>
      <c r="AZ4036" s="43"/>
      <c r="BA4036" s="43"/>
      <c r="BB4036" s="43"/>
      <c r="BC4036" s="43"/>
      <c r="BD4036" s="43"/>
    </row>
    <row r="4037" spans="2:56" s="15" customFormat="1" ht="15.75">
      <c r="B4037" s="45"/>
      <c r="C4037" s="45"/>
      <c r="D4037" s="46"/>
      <c r="E4037" s="46"/>
      <c r="K4037" s="47"/>
      <c r="AH4037" s="42"/>
      <c r="AI4037" s="42"/>
      <c r="AJ4037" s="42"/>
      <c r="AK4037" s="42"/>
      <c r="AL4037" s="42"/>
      <c r="AM4037" s="42"/>
      <c r="AN4037" s="42"/>
      <c r="AO4037" s="42"/>
      <c r="AP4037" s="42"/>
      <c r="AQ4037" s="42"/>
      <c r="AR4037" s="42"/>
      <c r="AS4037" s="42"/>
      <c r="AT4037" s="42"/>
      <c r="AU4037" s="41"/>
      <c r="AV4037" s="42"/>
      <c r="AZ4037" s="43"/>
      <c r="BA4037" s="43"/>
      <c r="BB4037" s="43"/>
      <c r="BC4037" s="43"/>
      <c r="BD4037" s="43"/>
    </row>
    <row r="4038" spans="2:56" s="15" customFormat="1" ht="15.75">
      <c r="B4038" s="45"/>
      <c r="C4038" s="45"/>
      <c r="D4038" s="46"/>
      <c r="E4038" s="46"/>
      <c r="K4038" s="47"/>
      <c r="AH4038" s="42"/>
      <c r="AI4038" s="42"/>
      <c r="AJ4038" s="42"/>
      <c r="AK4038" s="42"/>
      <c r="AL4038" s="42"/>
      <c r="AM4038" s="42"/>
      <c r="AN4038" s="42"/>
      <c r="AO4038" s="42"/>
      <c r="AP4038" s="42"/>
      <c r="AQ4038" s="42"/>
      <c r="AR4038" s="42"/>
      <c r="AS4038" s="42"/>
      <c r="AT4038" s="42"/>
      <c r="AU4038" s="41"/>
      <c r="AV4038" s="42"/>
      <c r="AZ4038" s="43"/>
      <c r="BA4038" s="43"/>
      <c r="BB4038" s="43"/>
      <c r="BC4038" s="43"/>
      <c r="BD4038" s="43"/>
    </row>
    <row r="4039" spans="2:56" s="15" customFormat="1" ht="15.75">
      <c r="B4039" s="45"/>
      <c r="C4039" s="45"/>
      <c r="D4039" s="46"/>
      <c r="E4039" s="46"/>
      <c r="K4039" s="47"/>
      <c r="AH4039" s="42"/>
      <c r="AI4039" s="42"/>
      <c r="AJ4039" s="42"/>
      <c r="AK4039" s="42"/>
      <c r="AL4039" s="42"/>
      <c r="AM4039" s="42"/>
      <c r="AN4039" s="42"/>
      <c r="AO4039" s="42"/>
      <c r="AP4039" s="42"/>
      <c r="AQ4039" s="42"/>
      <c r="AR4039" s="42"/>
      <c r="AS4039" s="42"/>
      <c r="AT4039" s="42"/>
      <c r="AU4039" s="41"/>
      <c r="AV4039" s="42"/>
      <c r="AZ4039" s="43"/>
      <c r="BA4039" s="43"/>
      <c r="BB4039" s="43"/>
      <c r="BC4039" s="43"/>
      <c r="BD4039" s="43"/>
    </row>
    <row r="4040" spans="2:56" s="15" customFormat="1" ht="15.75">
      <c r="B4040" s="45"/>
      <c r="C4040" s="45"/>
      <c r="D4040" s="46"/>
      <c r="E4040" s="46"/>
      <c r="K4040" s="47"/>
      <c r="AH4040" s="42"/>
      <c r="AI4040" s="42"/>
      <c r="AJ4040" s="42"/>
      <c r="AK4040" s="42"/>
      <c r="AL4040" s="42"/>
      <c r="AM4040" s="42"/>
      <c r="AN4040" s="42"/>
      <c r="AO4040" s="42"/>
      <c r="AP4040" s="42"/>
      <c r="AQ4040" s="42"/>
      <c r="AR4040" s="42"/>
      <c r="AS4040" s="42"/>
      <c r="AT4040" s="42"/>
      <c r="AU4040" s="41"/>
      <c r="AV4040" s="42"/>
      <c r="AZ4040" s="43"/>
      <c r="BA4040" s="43"/>
      <c r="BB4040" s="43"/>
      <c r="BC4040" s="43"/>
      <c r="BD4040" s="43"/>
    </row>
    <row r="4041" spans="2:56" s="15" customFormat="1" ht="15.75">
      <c r="B4041" s="45"/>
      <c r="C4041" s="45"/>
      <c r="D4041" s="46"/>
      <c r="E4041" s="46"/>
      <c r="K4041" s="47"/>
      <c r="AH4041" s="42"/>
      <c r="AI4041" s="42"/>
      <c r="AJ4041" s="42"/>
      <c r="AK4041" s="42"/>
      <c r="AL4041" s="42"/>
      <c r="AM4041" s="42"/>
      <c r="AN4041" s="42"/>
      <c r="AO4041" s="42"/>
      <c r="AP4041" s="42"/>
      <c r="AQ4041" s="42"/>
      <c r="AR4041" s="42"/>
      <c r="AS4041" s="42"/>
      <c r="AT4041" s="42"/>
      <c r="AU4041" s="41"/>
      <c r="AV4041" s="42"/>
      <c r="AZ4041" s="43"/>
      <c r="BA4041" s="43"/>
      <c r="BB4041" s="43"/>
      <c r="BC4041" s="43"/>
      <c r="BD4041" s="43"/>
    </row>
    <row r="4042" spans="2:56" s="15" customFormat="1" ht="15.75">
      <c r="B4042" s="45"/>
      <c r="C4042" s="45"/>
      <c r="D4042" s="46"/>
      <c r="E4042" s="46"/>
      <c r="K4042" s="47"/>
      <c r="AH4042" s="42"/>
      <c r="AI4042" s="42"/>
      <c r="AJ4042" s="42"/>
      <c r="AK4042" s="42"/>
      <c r="AL4042" s="42"/>
      <c r="AM4042" s="42"/>
      <c r="AN4042" s="42"/>
      <c r="AO4042" s="42"/>
      <c r="AP4042" s="42"/>
      <c r="AQ4042" s="42"/>
      <c r="AR4042" s="42"/>
      <c r="AS4042" s="42"/>
      <c r="AT4042" s="42"/>
      <c r="AU4042" s="41"/>
      <c r="AV4042" s="42"/>
      <c r="AZ4042" s="43"/>
      <c r="BA4042" s="43"/>
      <c r="BB4042" s="43"/>
      <c r="BC4042" s="43"/>
      <c r="BD4042" s="43"/>
    </row>
    <row r="4043" spans="2:56" s="15" customFormat="1" ht="15.75">
      <c r="B4043" s="45"/>
      <c r="C4043" s="45"/>
      <c r="D4043" s="46"/>
      <c r="E4043" s="46"/>
      <c r="K4043" s="47"/>
      <c r="AH4043" s="42"/>
      <c r="AI4043" s="42"/>
      <c r="AJ4043" s="42"/>
      <c r="AK4043" s="42"/>
      <c r="AL4043" s="42"/>
      <c r="AM4043" s="42"/>
      <c r="AN4043" s="42"/>
      <c r="AO4043" s="42"/>
      <c r="AP4043" s="42"/>
      <c r="AQ4043" s="42"/>
      <c r="AR4043" s="42"/>
      <c r="AS4043" s="42"/>
      <c r="AT4043" s="42"/>
      <c r="AU4043" s="41"/>
      <c r="AV4043" s="42"/>
      <c r="AZ4043" s="43"/>
      <c r="BA4043" s="43"/>
      <c r="BB4043" s="43"/>
      <c r="BC4043" s="43"/>
      <c r="BD4043" s="43"/>
    </row>
    <row r="4044" spans="2:56" s="15" customFormat="1" ht="15.75">
      <c r="B4044" s="45"/>
      <c r="C4044" s="45"/>
      <c r="D4044" s="46"/>
      <c r="E4044" s="46"/>
      <c r="K4044" s="47"/>
      <c r="AH4044" s="42"/>
      <c r="AI4044" s="42"/>
      <c r="AJ4044" s="42"/>
      <c r="AK4044" s="42"/>
      <c r="AL4044" s="42"/>
      <c r="AM4044" s="42"/>
      <c r="AN4044" s="42"/>
      <c r="AO4044" s="42"/>
      <c r="AP4044" s="42"/>
      <c r="AQ4044" s="42"/>
      <c r="AR4044" s="42"/>
      <c r="AS4044" s="42"/>
      <c r="AT4044" s="42"/>
      <c r="AU4044" s="41"/>
      <c r="AV4044" s="42"/>
      <c r="AZ4044" s="43"/>
      <c r="BA4044" s="43"/>
      <c r="BB4044" s="43"/>
      <c r="BC4044" s="43"/>
      <c r="BD4044" s="43"/>
    </row>
    <row r="4045" spans="2:56" s="15" customFormat="1" ht="15.75">
      <c r="B4045" s="45"/>
      <c r="C4045" s="45"/>
      <c r="D4045" s="46"/>
      <c r="E4045" s="46"/>
      <c r="K4045" s="47"/>
      <c r="AH4045" s="42"/>
      <c r="AI4045" s="42"/>
      <c r="AJ4045" s="42"/>
      <c r="AK4045" s="42"/>
      <c r="AL4045" s="42"/>
      <c r="AM4045" s="42"/>
      <c r="AN4045" s="42"/>
      <c r="AO4045" s="42"/>
      <c r="AP4045" s="42"/>
      <c r="AQ4045" s="42"/>
      <c r="AR4045" s="42"/>
      <c r="AS4045" s="42"/>
      <c r="AT4045" s="42"/>
      <c r="AU4045" s="41"/>
      <c r="AV4045" s="42"/>
      <c r="AZ4045" s="43"/>
      <c r="BA4045" s="43"/>
      <c r="BB4045" s="43"/>
      <c r="BC4045" s="43"/>
      <c r="BD4045" s="43"/>
    </row>
    <row r="4046" spans="2:56" s="15" customFormat="1" ht="15.75">
      <c r="B4046" s="45"/>
      <c r="C4046" s="45"/>
      <c r="D4046" s="46"/>
      <c r="E4046" s="46"/>
      <c r="K4046" s="47"/>
      <c r="AH4046" s="42"/>
      <c r="AI4046" s="42"/>
      <c r="AJ4046" s="42"/>
      <c r="AK4046" s="42"/>
      <c r="AL4046" s="42"/>
      <c r="AM4046" s="42"/>
      <c r="AN4046" s="42"/>
      <c r="AO4046" s="42"/>
      <c r="AP4046" s="42"/>
      <c r="AQ4046" s="42"/>
      <c r="AR4046" s="42"/>
      <c r="AS4046" s="42"/>
      <c r="AT4046" s="42"/>
      <c r="AU4046" s="41"/>
      <c r="AV4046" s="42"/>
      <c r="AZ4046" s="43"/>
      <c r="BA4046" s="43"/>
      <c r="BB4046" s="43"/>
      <c r="BC4046" s="43"/>
      <c r="BD4046" s="43"/>
    </row>
    <row r="4047" spans="2:56" s="15" customFormat="1" ht="15.75">
      <c r="B4047" s="45"/>
      <c r="C4047" s="45"/>
      <c r="D4047" s="46"/>
      <c r="E4047" s="46"/>
      <c r="K4047" s="47"/>
      <c r="AH4047" s="42"/>
      <c r="AI4047" s="42"/>
      <c r="AJ4047" s="42"/>
      <c r="AK4047" s="42"/>
      <c r="AL4047" s="42"/>
      <c r="AM4047" s="42"/>
      <c r="AN4047" s="42"/>
      <c r="AO4047" s="42"/>
      <c r="AP4047" s="42"/>
      <c r="AQ4047" s="42"/>
      <c r="AR4047" s="42"/>
      <c r="AS4047" s="42"/>
      <c r="AT4047" s="42"/>
      <c r="AU4047" s="41"/>
      <c r="AV4047" s="42"/>
      <c r="AZ4047" s="43"/>
      <c r="BA4047" s="43"/>
      <c r="BB4047" s="43"/>
      <c r="BC4047" s="43"/>
      <c r="BD4047" s="43"/>
    </row>
    <row r="4048" spans="2:56" s="15" customFormat="1" ht="15.75">
      <c r="B4048" s="45"/>
      <c r="C4048" s="45"/>
      <c r="D4048" s="46"/>
      <c r="E4048" s="46"/>
      <c r="K4048" s="47"/>
      <c r="AH4048" s="42"/>
      <c r="AI4048" s="42"/>
      <c r="AJ4048" s="42"/>
      <c r="AK4048" s="42"/>
      <c r="AL4048" s="42"/>
      <c r="AM4048" s="42"/>
      <c r="AN4048" s="42"/>
      <c r="AO4048" s="42"/>
      <c r="AP4048" s="42"/>
      <c r="AQ4048" s="42"/>
      <c r="AR4048" s="42"/>
      <c r="AS4048" s="42"/>
      <c r="AT4048" s="42"/>
      <c r="AU4048" s="41"/>
      <c r="AV4048" s="42"/>
      <c r="AZ4048" s="43"/>
      <c r="BA4048" s="43"/>
      <c r="BB4048" s="43"/>
      <c r="BC4048" s="43"/>
      <c r="BD4048" s="43"/>
    </row>
    <row r="4049" spans="2:56" s="15" customFormat="1" ht="15.75">
      <c r="B4049" s="45"/>
      <c r="C4049" s="45"/>
      <c r="D4049" s="46"/>
      <c r="E4049" s="46"/>
      <c r="K4049" s="47"/>
      <c r="AH4049" s="42"/>
      <c r="AI4049" s="42"/>
      <c r="AJ4049" s="42"/>
      <c r="AK4049" s="42"/>
      <c r="AL4049" s="42"/>
      <c r="AM4049" s="42"/>
      <c r="AN4049" s="42"/>
      <c r="AO4049" s="42"/>
      <c r="AP4049" s="42"/>
      <c r="AQ4049" s="42"/>
      <c r="AR4049" s="42"/>
      <c r="AS4049" s="42"/>
      <c r="AT4049" s="42"/>
      <c r="AU4049" s="41"/>
      <c r="AV4049" s="42"/>
      <c r="AZ4049" s="43"/>
      <c r="BA4049" s="43"/>
      <c r="BB4049" s="43"/>
      <c r="BC4049" s="43"/>
      <c r="BD4049" s="43"/>
    </row>
    <row r="4050" spans="2:56" s="15" customFormat="1" ht="15.75">
      <c r="B4050" s="45"/>
      <c r="C4050" s="45"/>
      <c r="D4050" s="46"/>
      <c r="E4050" s="46"/>
      <c r="K4050" s="47"/>
      <c r="AH4050" s="42"/>
      <c r="AI4050" s="42"/>
      <c r="AJ4050" s="42"/>
      <c r="AK4050" s="42"/>
      <c r="AL4050" s="42"/>
      <c r="AM4050" s="42"/>
      <c r="AN4050" s="42"/>
      <c r="AO4050" s="42"/>
      <c r="AP4050" s="42"/>
      <c r="AQ4050" s="42"/>
      <c r="AR4050" s="42"/>
      <c r="AS4050" s="42"/>
      <c r="AT4050" s="42"/>
      <c r="AU4050" s="41"/>
      <c r="AV4050" s="42"/>
      <c r="AZ4050" s="43"/>
      <c r="BA4050" s="43"/>
      <c r="BB4050" s="43"/>
      <c r="BC4050" s="43"/>
      <c r="BD4050" s="43"/>
    </row>
    <row r="4051" spans="2:56" s="15" customFormat="1" ht="15.75">
      <c r="B4051" s="45"/>
      <c r="C4051" s="45"/>
      <c r="D4051" s="46"/>
      <c r="E4051" s="46"/>
      <c r="K4051" s="47"/>
      <c r="AH4051" s="42"/>
      <c r="AI4051" s="42"/>
      <c r="AJ4051" s="42"/>
      <c r="AK4051" s="42"/>
      <c r="AL4051" s="42"/>
      <c r="AM4051" s="42"/>
      <c r="AN4051" s="42"/>
      <c r="AO4051" s="42"/>
      <c r="AP4051" s="42"/>
      <c r="AQ4051" s="42"/>
      <c r="AR4051" s="42"/>
      <c r="AS4051" s="42"/>
      <c r="AT4051" s="42"/>
      <c r="AU4051" s="41"/>
      <c r="AV4051" s="42"/>
      <c r="AZ4051" s="43"/>
      <c r="BA4051" s="43"/>
      <c r="BB4051" s="43"/>
      <c r="BC4051" s="43"/>
      <c r="BD4051" s="43"/>
    </row>
    <row r="4052" spans="2:56" s="15" customFormat="1" ht="15.75">
      <c r="B4052" s="45"/>
      <c r="C4052" s="45"/>
      <c r="D4052" s="46"/>
      <c r="E4052" s="46"/>
      <c r="K4052" s="47"/>
      <c r="AH4052" s="42"/>
      <c r="AI4052" s="42"/>
      <c r="AJ4052" s="42"/>
      <c r="AK4052" s="42"/>
      <c r="AL4052" s="42"/>
      <c r="AM4052" s="42"/>
      <c r="AN4052" s="42"/>
      <c r="AO4052" s="42"/>
      <c r="AP4052" s="42"/>
      <c r="AQ4052" s="42"/>
      <c r="AR4052" s="42"/>
      <c r="AS4052" s="42"/>
      <c r="AT4052" s="42"/>
      <c r="AU4052" s="41"/>
      <c r="AV4052" s="42"/>
      <c r="AZ4052" s="43"/>
      <c r="BA4052" s="43"/>
      <c r="BB4052" s="43"/>
      <c r="BC4052" s="43"/>
      <c r="BD4052" s="43"/>
    </row>
    <row r="4053" spans="2:56" s="15" customFormat="1" ht="15.75">
      <c r="B4053" s="45"/>
      <c r="C4053" s="45"/>
      <c r="D4053" s="46"/>
      <c r="E4053" s="46"/>
      <c r="K4053" s="47"/>
      <c r="AH4053" s="42"/>
      <c r="AI4053" s="42"/>
      <c r="AJ4053" s="42"/>
      <c r="AK4053" s="42"/>
      <c r="AL4053" s="42"/>
      <c r="AM4053" s="42"/>
      <c r="AN4053" s="42"/>
      <c r="AO4053" s="42"/>
      <c r="AP4053" s="42"/>
      <c r="AQ4053" s="42"/>
      <c r="AR4053" s="42"/>
      <c r="AS4053" s="42"/>
      <c r="AT4053" s="42"/>
      <c r="AU4053" s="41"/>
      <c r="AV4053" s="42"/>
      <c r="AZ4053" s="43"/>
      <c r="BA4053" s="43"/>
      <c r="BB4053" s="43"/>
      <c r="BC4053" s="43"/>
      <c r="BD4053" s="43"/>
    </row>
    <row r="4054" spans="2:56" s="15" customFormat="1" ht="15.75">
      <c r="B4054" s="45"/>
      <c r="C4054" s="45"/>
      <c r="D4054" s="46"/>
      <c r="E4054" s="46"/>
      <c r="K4054" s="47"/>
      <c r="AH4054" s="42"/>
      <c r="AI4054" s="42"/>
      <c r="AJ4054" s="42"/>
      <c r="AK4054" s="42"/>
      <c r="AL4054" s="42"/>
      <c r="AM4054" s="42"/>
      <c r="AN4054" s="42"/>
      <c r="AO4054" s="42"/>
      <c r="AP4054" s="42"/>
      <c r="AQ4054" s="42"/>
      <c r="AR4054" s="42"/>
      <c r="AS4054" s="42"/>
      <c r="AT4054" s="42"/>
      <c r="AU4054" s="41"/>
      <c r="AV4054" s="42"/>
      <c r="AZ4054" s="43"/>
      <c r="BA4054" s="43"/>
      <c r="BB4054" s="43"/>
      <c r="BC4054" s="43"/>
      <c r="BD4054" s="43"/>
    </row>
    <row r="4055" spans="2:56" s="15" customFormat="1" ht="15.75">
      <c r="B4055" s="45"/>
      <c r="C4055" s="45"/>
      <c r="D4055" s="46"/>
      <c r="E4055" s="46"/>
      <c r="K4055" s="47"/>
      <c r="AH4055" s="42"/>
      <c r="AI4055" s="42"/>
      <c r="AJ4055" s="42"/>
      <c r="AK4055" s="42"/>
      <c r="AL4055" s="42"/>
      <c r="AM4055" s="42"/>
      <c r="AN4055" s="42"/>
      <c r="AO4055" s="42"/>
      <c r="AP4055" s="42"/>
      <c r="AQ4055" s="42"/>
      <c r="AR4055" s="42"/>
      <c r="AS4055" s="42"/>
      <c r="AT4055" s="42"/>
      <c r="AU4055" s="41"/>
      <c r="AV4055" s="42"/>
      <c r="AZ4055" s="43"/>
      <c r="BA4055" s="43"/>
      <c r="BB4055" s="43"/>
      <c r="BC4055" s="43"/>
      <c r="BD4055" s="43"/>
    </row>
    <row r="4056" spans="2:56" s="15" customFormat="1" ht="15.75">
      <c r="B4056" s="45"/>
      <c r="C4056" s="45"/>
      <c r="D4056" s="46"/>
      <c r="E4056" s="46"/>
      <c r="K4056" s="47"/>
      <c r="AH4056" s="42"/>
      <c r="AI4056" s="42"/>
      <c r="AJ4056" s="42"/>
      <c r="AK4056" s="42"/>
      <c r="AL4056" s="42"/>
      <c r="AM4056" s="42"/>
      <c r="AN4056" s="42"/>
      <c r="AO4056" s="42"/>
      <c r="AP4056" s="42"/>
      <c r="AQ4056" s="42"/>
      <c r="AR4056" s="42"/>
      <c r="AS4056" s="42"/>
      <c r="AT4056" s="42"/>
      <c r="AU4056" s="41"/>
      <c r="AV4056" s="42"/>
      <c r="AZ4056" s="43"/>
      <c r="BA4056" s="43"/>
      <c r="BB4056" s="43"/>
      <c r="BC4056" s="43"/>
      <c r="BD4056" s="43"/>
    </row>
    <row r="4057" spans="2:56" s="15" customFormat="1" ht="15.75">
      <c r="B4057" s="45"/>
      <c r="C4057" s="45"/>
      <c r="D4057" s="46"/>
      <c r="E4057" s="46"/>
      <c r="K4057" s="47"/>
      <c r="AH4057" s="42"/>
      <c r="AI4057" s="42"/>
      <c r="AJ4057" s="42"/>
      <c r="AK4057" s="42"/>
      <c r="AL4057" s="42"/>
      <c r="AM4057" s="42"/>
      <c r="AN4057" s="42"/>
      <c r="AO4057" s="42"/>
      <c r="AP4057" s="42"/>
      <c r="AQ4057" s="42"/>
      <c r="AR4057" s="42"/>
      <c r="AS4057" s="42"/>
      <c r="AT4057" s="42"/>
      <c r="AU4057" s="41"/>
      <c r="AV4057" s="42"/>
      <c r="AZ4057" s="43"/>
      <c r="BA4057" s="43"/>
      <c r="BB4057" s="43"/>
      <c r="BC4057" s="43"/>
      <c r="BD4057" s="43"/>
    </row>
    <row r="4058" spans="2:56" s="15" customFormat="1" ht="15.75">
      <c r="B4058" s="45"/>
      <c r="C4058" s="45"/>
      <c r="D4058" s="46"/>
      <c r="E4058" s="46"/>
      <c r="K4058" s="47"/>
      <c r="AH4058" s="42"/>
      <c r="AI4058" s="42"/>
      <c r="AJ4058" s="42"/>
      <c r="AK4058" s="42"/>
      <c r="AL4058" s="42"/>
      <c r="AM4058" s="42"/>
      <c r="AN4058" s="42"/>
      <c r="AO4058" s="42"/>
      <c r="AP4058" s="42"/>
      <c r="AQ4058" s="42"/>
      <c r="AR4058" s="42"/>
      <c r="AS4058" s="42"/>
      <c r="AT4058" s="42"/>
      <c r="AU4058" s="41"/>
      <c r="AV4058" s="42"/>
      <c r="AZ4058" s="43"/>
      <c r="BA4058" s="43"/>
      <c r="BB4058" s="43"/>
      <c r="BC4058" s="43"/>
      <c r="BD4058" s="43"/>
    </row>
    <row r="4059" spans="2:56" s="15" customFormat="1" ht="15.75">
      <c r="B4059" s="45"/>
      <c r="C4059" s="45"/>
      <c r="D4059" s="46"/>
      <c r="E4059" s="46"/>
      <c r="K4059" s="47"/>
      <c r="AH4059" s="42"/>
      <c r="AI4059" s="42"/>
      <c r="AJ4059" s="42"/>
      <c r="AK4059" s="42"/>
      <c r="AL4059" s="42"/>
      <c r="AM4059" s="42"/>
      <c r="AN4059" s="42"/>
      <c r="AO4059" s="42"/>
      <c r="AP4059" s="42"/>
      <c r="AQ4059" s="42"/>
      <c r="AR4059" s="42"/>
      <c r="AS4059" s="42"/>
      <c r="AT4059" s="42"/>
      <c r="AU4059" s="41"/>
      <c r="AV4059" s="42"/>
      <c r="AZ4059" s="43"/>
      <c r="BA4059" s="43"/>
      <c r="BB4059" s="43"/>
      <c r="BC4059" s="43"/>
      <c r="BD4059" s="43"/>
    </row>
    <row r="4060" spans="2:56" s="15" customFormat="1" ht="15.75">
      <c r="B4060" s="45"/>
      <c r="C4060" s="45"/>
      <c r="D4060" s="46"/>
      <c r="E4060" s="46"/>
      <c r="K4060" s="47"/>
      <c r="AH4060" s="42"/>
      <c r="AI4060" s="42"/>
      <c r="AJ4060" s="42"/>
      <c r="AK4060" s="42"/>
      <c r="AL4060" s="42"/>
      <c r="AM4060" s="42"/>
      <c r="AN4060" s="42"/>
      <c r="AO4060" s="42"/>
      <c r="AP4060" s="42"/>
      <c r="AQ4060" s="42"/>
      <c r="AR4060" s="42"/>
      <c r="AS4060" s="42"/>
      <c r="AT4060" s="42"/>
      <c r="AU4060" s="41"/>
      <c r="AV4060" s="42"/>
      <c r="AZ4060" s="43"/>
      <c r="BA4060" s="43"/>
      <c r="BB4060" s="43"/>
      <c r="BC4060" s="43"/>
      <c r="BD4060" s="43"/>
    </row>
    <row r="4061" spans="2:56" s="15" customFormat="1" ht="15.75">
      <c r="B4061" s="45"/>
      <c r="C4061" s="45"/>
      <c r="D4061" s="46"/>
      <c r="E4061" s="46"/>
      <c r="K4061" s="47"/>
      <c r="AH4061" s="42"/>
      <c r="AI4061" s="42"/>
      <c r="AJ4061" s="42"/>
      <c r="AK4061" s="42"/>
      <c r="AL4061" s="42"/>
      <c r="AM4061" s="42"/>
      <c r="AN4061" s="42"/>
      <c r="AO4061" s="42"/>
      <c r="AP4061" s="42"/>
      <c r="AQ4061" s="42"/>
      <c r="AR4061" s="42"/>
      <c r="AS4061" s="42"/>
      <c r="AT4061" s="42"/>
      <c r="AU4061" s="41"/>
      <c r="AV4061" s="42"/>
      <c r="AZ4061" s="43"/>
      <c r="BA4061" s="43"/>
      <c r="BB4061" s="43"/>
      <c r="BC4061" s="43"/>
      <c r="BD4061" s="43"/>
    </row>
    <row r="4062" spans="2:56" s="15" customFormat="1" ht="15.75">
      <c r="B4062" s="45"/>
      <c r="C4062" s="45"/>
      <c r="D4062" s="46"/>
      <c r="E4062" s="46"/>
      <c r="K4062" s="47"/>
      <c r="AH4062" s="42"/>
      <c r="AI4062" s="42"/>
      <c r="AJ4062" s="42"/>
      <c r="AK4062" s="42"/>
      <c r="AL4062" s="42"/>
      <c r="AM4062" s="42"/>
      <c r="AN4062" s="42"/>
      <c r="AO4062" s="42"/>
      <c r="AP4062" s="42"/>
      <c r="AQ4062" s="42"/>
      <c r="AR4062" s="42"/>
      <c r="AS4062" s="42"/>
      <c r="AT4062" s="42"/>
      <c r="AU4062" s="41"/>
      <c r="AV4062" s="42"/>
      <c r="AZ4062" s="43"/>
      <c r="BA4062" s="43"/>
      <c r="BB4062" s="43"/>
      <c r="BC4062" s="43"/>
      <c r="BD4062" s="43"/>
    </row>
    <row r="4063" spans="2:56" s="15" customFormat="1" ht="15.75">
      <c r="B4063" s="45"/>
      <c r="C4063" s="45"/>
      <c r="D4063" s="46"/>
      <c r="E4063" s="46"/>
      <c r="K4063" s="47"/>
      <c r="AH4063" s="42"/>
      <c r="AI4063" s="42"/>
      <c r="AJ4063" s="42"/>
      <c r="AK4063" s="42"/>
      <c r="AL4063" s="42"/>
      <c r="AM4063" s="42"/>
      <c r="AN4063" s="42"/>
      <c r="AO4063" s="42"/>
      <c r="AP4063" s="42"/>
      <c r="AQ4063" s="42"/>
      <c r="AR4063" s="42"/>
      <c r="AS4063" s="42"/>
      <c r="AT4063" s="42"/>
      <c r="AU4063" s="41"/>
      <c r="AV4063" s="42"/>
      <c r="AZ4063" s="43"/>
      <c r="BA4063" s="43"/>
      <c r="BB4063" s="43"/>
      <c r="BC4063" s="43"/>
      <c r="BD4063" s="43"/>
    </row>
    <row r="4064" spans="2:56" s="15" customFormat="1" ht="15.75">
      <c r="B4064" s="45"/>
      <c r="C4064" s="45"/>
      <c r="D4064" s="46"/>
      <c r="E4064" s="46"/>
      <c r="K4064" s="47"/>
      <c r="AH4064" s="42"/>
      <c r="AI4064" s="42"/>
      <c r="AJ4064" s="42"/>
      <c r="AK4064" s="42"/>
      <c r="AL4064" s="42"/>
      <c r="AM4064" s="42"/>
      <c r="AN4064" s="42"/>
      <c r="AO4064" s="42"/>
      <c r="AP4064" s="42"/>
      <c r="AQ4064" s="42"/>
      <c r="AR4064" s="42"/>
      <c r="AS4064" s="42"/>
      <c r="AT4064" s="42"/>
      <c r="AU4064" s="41"/>
      <c r="AV4064" s="42"/>
      <c r="AZ4064" s="43"/>
      <c r="BA4064" s="43"/>
      <c r="BB4064" s="43"/>
      <c r="BC4064" s="43"/>
      <c r="BD4064" s="43"/>
    </row>
    <row r="4065" spans="2:56" s="15" customFormat="1" ht="15.75">
      <c r="B4065" s="45"/>
      <c r="C4065" s="45"/>
      <c r="D4065" s="46"/>
      <c r="E4065" s="46"/>
      <c r="K4065" s="47"/>
      <c r="AH4065" s="42"/>
      <c r="AI4065" s="42"/>
      <c r="AJ4065" s="42"/>
      <c r="AK4065" s="42"/>
      <c r="AL4065" s="42"/>
      <c r="AM4065" s="42"/>
      <c r="AN4065" s="42"/>
      <c r="AO4065" s="42"/>
      <c r="AP4065" s="42"/>
      <c r="AQ4065" s="42"/>
      <c r="AR4065" s="42"/>
      <c r="AS4065" s="42"/>
      <c r="AT4065" s="42"/>
      <c r="AU4065" s="41"/>
      <c r="AV4065" s="42"/>
      <c r="AZ4065" s="43"/>
      <c r="BA4065" s="43"/>
      <c r="BB4065" s="43"/>
      <c r="BC4065" s="43"/>
      <c r="BD4065" s="43"/>
    </row>
    <row r="4066" spans="2:56" s="15" customFormat="1" ht="15.75">
      <c r="B4066" s="45"/>
      <c r="C4066" s="45"/>
      <c r="D4066" s="46"/>
      <c r="E4066" s="46"/>
      <c r="K4066" s="47"/>
      <c r="AH4066" s="42"/>
      <c r="AI4066" s="42"/>
      <c r="AJ4066" s="42"/>
      <c r="AK4066" s="42"/>
      <c r="AL4066" s="42"/>
      <c r="AM4066" s="42"/>
      <c r="AN4066" s="42"/>
      <c r="AO4066" s="42"/>
      <c r="AP4066" s="42"/>
      <c r="AQ4066" s="42"/>
      <c r="AR4066" s="42"/>
      <c r="AS4066" s="42"/>
      <c r="AT4066" s="42"/>
      <c r="AU4066" s="41"/>
      <c r="AV4066" s="42"/>
      <c r="AZ4066" s="43"/>
      <c r="BA4066" s="43"/>
      <c r="BB4066" s="43"/>
      <c r="BC4066" s="43"/>
      <c r="BD4066" s="43"/>
    </row>
    <row r="4067" spans="2:56" s="15" customFormat="1" ht="15.75">
      <c r="B4067" s="45"/>
      <c r="C4067" s="45"/>
      <c r="D4067" s="46"/>
      <c r="E4067" s="46"/>
      <c r="K4067" s="47"/>
      <c r="AH4067" s="42"/>
      <c r="AI4067" s="42"/>
      <c r="AJ4067" s="42"/>
      <c r="AK4067" s="42"/>
      <c r="AL4067" s="42"/>
      <c r="AM4067" s="42"/>
      <c r="AN4067" s="42"/>
      <c r="AO4067" s="42"/>
      <c r="AP4067" s="42"/>
      <c r="AQ4067" s="42"/>
      <c r="AR4067" s="42"/>
      <c r="AS4067" s="42"/>
      <c r="AT4067" s="42"/>
      <c r="AU4067" s="41"/>
      <c r="AV4067" s="42"/>
      <c r="AZ4067" s="43"/>
      <c r="BA4067" s="43"/>
      <c r="BB4067" s="43"/>
      <c r="BC4067" s="43"/>
      <c r="BD4067" s="43"/>
    </row>
    <row r="4068" spans="2:56" s="15" customFormat="1" ht="15.75">
      <c r="B4068" s="45"/>
      <c r="C4068" s="45"/>
      <c r="D4068" s="46"/>
      <c r="E4068" s="46"/>
      <c r="K4068" s="47"/>
      <c r="AH4068" s="42"/>
      <c r="AI4068" s="42"/>
      <c r="AJ4068" s="42"/>
      <c r="AK4068" s="42"/>
      <c r="AL4068" s="42"/>
      <c r="AM4068" s="42"/>
      <c r="AN4068" s="42"/>
      <c r="AO4068" s="42"/>
      <c r="AP4068" s="42"/>
      <c r="AQ4068" s="42"/>
      <c r="AR4068" s="42"/>
      <c r="AS4068" s="42"/>
      <c r="AT4068" s="42"/>
      <c r="AU4068" s="41"/>
      <c r="AV4068" s="42"/>
      <c r="AZ4068" s="43"/>
      <c r="BA4068" s="43"/>
      <c r="BB4068" s="43"/>
      <c r="BC4068" s="43"/>
      <c r="BD4068" s="43"/>
    </row>
    <row r="4069" spans="2:56" s="15" customFormat="1" ht="15.75">
      <c r="B4069" s="45"/>
      <c r="C4069" s="45"/>
      <c r="D4069" s="46"/>
      <c r="E4069" s="46"/>
      <c r="K4069" s="47"/>
      <c r="AH4069" s="42"/>
      <c r="AI4069" s="42"/>
      <c r="AJ4069" s="42"/>
      <c r="AK4069" s="42"/>
      <c r="AL4069" s="42"/>
      <c r="AM4069" s="42"/>
      <c r="AN4069" s="42"/>
      <c r="AO4069" s="42"/>
      <c r="AP4069" s="42"/>
      <c r="AQ4069" s="42"/>
      <c r="AR4069" s="42"/>
      <c r="AS4069" s="42"/>
      <c r="AT4069" s="42"/>
      <c r="AU4069" s="41"/>
      <c r="AV4069" s="42"/>
      <c r="AZ4069" s="43"/>
      <c r="BA4069" s="43"/>
      <c r="BB4069" s="43"/>
      <c r="BC4069" s="43"/>
      <c r="BD4069" s="43"/>
    </row>
    <row r="4070" spans="2:56" s="15" customFormat="1" ht="15.75">
      <c r="B4070" s="45"/>
      <c r="C4070" s="45"/>
      <c r="D4070" s="46"/>
      <c r="E4070" s="46"/>
      <c r="K4070" s="47"/>
      <c r="AH4070" s="42"/>
      <c r="AI4070" s="42"/>
      <c r="AJ4070" s="42"/>
      <c r="AK4070" s="42"/>
      <c r="AL4070" s="42"/>
      <c r="AM4070" s="42"/>
      <c r="AN4070" s="42"/>
      <c r="AO4070" s="42"/>
      <c r="AP4070" s="42"/>
      <c r="AQ4070" s="42"/>
      <c r="AR4070" s="42"/>
      <c r="AS4070" s="42"/>
      <c r="AT4070" s="42"/>
      <c r="AU4070" s="41"/>
      <c r="AV4070" s="42"/>
      <c r="AZ4070" s="43"/>
      <c r="BA4070" s="43"/>
      <c r="BB4070" s="43"/>
      <c r="BC4070" s="43"/>
      <c r="BD4070" s="43"/>
    </row>
    <row r="4071" spans="2:56" s="15" customFormat="1" ht="15.75">
      <c r="B4071" s="45"/>
      <c r="C4071" s="45"/>
      <c r="D4071" s="46"/>
      <c r="E4071" s="46"/>
      <c r="K4071" s="47"/>
      <c r="AH4071" s="42"/>
      <c r="AI4071" s="42"/>
      <c r="AJ4071" s="42"/>
      <c r="AK4071" s="42"/>
      <c r="AL4071" s="42"/>
      <c r="AM4071" s="42"/>
      <c r="AN4071" s="42"/>
      <c r="AO4071" s="42"/>
      <c r="AP4071" s="42"/>
      <c r="AQ4071" s="42"/>
      <c r="AR4071" s="42"/>
      <c r="AS4071" s="42"/>
      <c r="AT4071" s="42"/>
      <c r="AU4071" s="41"/>
      <c r="AV4071" s="42"/>
      <c r="AZ4071" s="43"/>
      <c r="BA4071" s="43"/>
      <c r="BB4071" s="43"/>
      <c r="BC4071" s="43"/>
      <c r="BD4071" s="43"/>
    </row>
    <row r="4072" spans="2:56" s="15" customFormat="1" ht="15.75">
      <c r="B4072" s="45"/>
      <c r="C4072" s="45"/>
      <c r="D4072" s="46"/>
      <c r="E4072" s="46"/>
      <c r="K4072" s="47"/>
      <c r="AH4072" s="42"/>
      <c r="AI4072" s="42"/>
      <c r="AJ4072" s="42"/>
      <c r="AK4072" s="42"/>
      <c r="AL4072" s="42"/>
      <c r="AM4072" s="42"/>
      <c r="AN4072" s="42"/>
      <c r="AO4072" s="42"/>
      <c r="AP4072" s="42"/>
      <c r="AQ4072" s="42"/>
      <c r="AR4072" s="42"/>
      <c r="AS4072" s="42"/>
      <c r="AT4072" s="42"/>
      <c r="AU4072" s="41"/>
      <c r="AV4072" s="42"/>
      <c r="AZ4072" s="43"/>
      <c r="BA4072" s="43"/>
      <c r="BB4072" s="43"/>
      <c r="BC4072" s="43"/>
      <c r="BD4072" s="43"/>
    </row>
    <row r="4073" spans="2:56" s="15" customFormat="1" ht="15.75">
      <c r="B4073" s="45"/>
      <c r="C4073" s="45"/>
      <c r="D4073" s="46"/>
      <c r="E4073" s="46"/>
      <c r="K4073" s="47"/>
      <c r="AH4073" s="42"/>
      <c r="AI4073" s="42"/>
      <c r="AJ4073" s="42"/>
      <c r="AK4073" s="42"/>
      <c r="AL4073" s="42"/>
      <c r="AM4073" s="42"/>
      <c r="AN4073" s="42"/>
      <c r="AO4073" s="42"/>
      <c r="AP4073" s="42"/>
      <c r="AQ4073" s="42"/>
      <c r="AR4073" s="42"/>
      <c r="AS4073" s="42"/>
      <c r="AT4073" s="42"/>
      <c r="AU4073" s="41"/>
      <c r="AV4073" s="42"/>
      <c r="AZ4073" s="43"/>
      <c r="BA4073" s="43"/>
      <c r="BB4073" s="43"/>
      <c r="BC4073" s="43"/>
      <c r="BD4073" s="43"/>
    </row>
    <row r="4074" spans="2:56" s="15" customFormat="1" ht="15.75">
      <c r="B4074" s="45"/>
      <c r="C4074" s="45"/>
      <c r="D4074" s="46"/>
      <c r="E4074" s="46"/>
      <c r="K4074" s="47"/>
      <c r="AH4074" s="42"/>
      <c r="AI4074" s="42"/>
      <c r="AJ4074" s="42"/>
      <c r="AK4074" s="42"/>
      <c r="AL4074" s="42"/>
      <c r="AM4074" s="42"/>
      <c r="AN4074" s="42"/>
      <c r="AO4074" s="42"/>
      <c r="AP4074" s="42"/>
      <c r="AQ4074" s="42"/>
      <c r="AR4074" s="42"/>
      <c r="AS4074" s="42"/>
      <c r="AT4074" s="42"/>
      <c r="AU4074" s="41"/>
      <c r="AV4074" s="42"/>
      <c r="AZ4074" s="43"/>
      <c r="BA4074" s="43"/>
      <c r="BB4074" s="43"/>
      <c r="BC4074" s="43"/>
      <c r="BD4074" s="43"/>
    </row>
    <row r="4075" spans="2:56" s="15" customFormat="1" ht="15.75">
      <c r="B4075" s="45"/>
      <c r="C4075" s="45"/>
      <c r="D4075" s="46"/>
      <c r="E4075" s="46"/>
      <c r="K4075" s="47"/>
      <c r="AH4075" s="42"/>
      <c r="AI4075" s="42"/>
      <c r="AJ4075" s="42"/>
      <c r="AK4075" s="42"/>
      <c r="AL4075" s="42"/>
      <c r="AM4075" s="42"/>
      <c r="AN4075" s="42"/>
      <c r="AO4075" s="42"/>
      <c r="AP4075" s="42"/>
      <c r="AQ4075" s="42"/>
      <c r="AR4075" s="42"/>
      <c r="AS4075" s="42"/>
      <c r="AT4075" s="42"/>
      <c r="AU4075" s="41"/>
      <c r="AV4075" s="42"/>
      <c r="AZ4075" s="43"/>
      <c r="BA4075" s="43"/>
      <c r="BB4075" s="43"/>
      <c r="BC4075" s="43"/>
      <c r="BD4075" s="43"/>
    </row>
    <row r="4076" spans="2:56" s="15" customFormat="1" ht="15.75">
      <c r="B4076" s="45"/>
      <c r="C4076" s="45"/>
      <c r="D4076" s="46"/>
      <c r="E4076" s="46"/>
      <c r="K4076" s="47"/>
      <c r="AH4076" s="42"/>
      <c r="AI4076" s="42"/>
      <c r="AJ4076" s="42"/>
      <c r="AK4076" s="42"/>
      <c r="AL4076" s="42"/>
      <c r="AM4076" s="42"/>
      <c r="AN4076" s="42"/>
      <c r="AO4076" s="42"/>
      <c r="AP4076" s="42"/>
      <c r="AQ4076" s="42"/>
      <c r="AR4076" s="42"/>
      <c r="AS4076" s="42"/>
      <c r="AT4076" s="42"/>
      <c r="AU4076" s="41"/>
      <c r="AV4076" s="42"/>
      <c r="AZ4076" s="43"/>
      <c r="BA4076" s="43"/>
      <c r="BB4076" s="43"/>
      <c r="BC4076" s="43"/>
      <c r="BD4076" s="43"/>
    </row>
    <row r="4077" spans="2:56" s="15" customFormat="1" ht="15.75">
      <c r="B4077" s="45"/>
      <c r="C4077" s="45"/>
      <c r="D4077" s="46"/>
      <c r="E4077" s="46"/>
      <c r="K4077" s="47"/>
      <c r="AH4077" s="42"/>
      <c r="AI4077" s="42"/>
      <c r="AJ4077" s="42"/>
      <c r="AK4077" s="42"/>
      <c r="AL4077" s="42"/>
      <c r="AM4077" s="42"/>
      <c r="AN4077" s="42"/>
      <c r="AO4077" s="42"/>
      <c r="AP4077" s="42"/>
      <c r="AQ4077" s="42"/>
      <c r="AR4077" s="42"/>
      <c r="AS4077" s="42"/>
      <c r="AT4077" s="42"/>
      <c r="AU4077" s="41"/>
      <c r="AV4077" s="42"/>
      <c r="AZ4077" s="43"/>
      <c r="BA4077" s="43"/>
      <c r="BB4077" s="43"/>
      <c r="BC4077" s="43"/>
      <c r="BD4077" s="43"/>
    </row>
    <row r="4078" spans="2:56" s="15" customFormat="1" ht="15.75">
      <c r="B4078" s="45"/>
      <c r="C4078" s="45"/>
      <c r="D4078" s="46"/>
      <c r="E4078" s="46"/>
      <c r="K4078" s="47"/>
      <c r="AH4078" s="42"/>
      <c r="AI4078" s="42"/>
      <c r="AJ4078" s="42"/>
      <c r="AK4078" s="42"/>
      <c r="AL4078" s="42"/>
      <c r="AM4078" s="42"/>
      <c r="AN4078" s="42"/>
      <c r="AO4078" s="42"/>
      <c r="AP4078" s="42"/>
      <c r="AQ4078" s="42"/>
      <c r="AR4078" s="42"/>
      <c r="AS4078" s="42"/>
      <c r="AT4078" s="42"/>
      <c r="AU4078" s="41"/>
      <c r="AV4078" s="42"/>
      <c r="AZ4078" s="43"/>
      <c r="BA4078" s="43"/>
      <c r="BB4078" s="43"/>
      <c r="BC4078" s="43"/>
      <c r="BD4078" s="43"/>
    </row>
    <row r="4079" spans="2:56" s="15" customFormat="1" ht="15.75">
      <c r="B4079" s="45"/>
      <c r="C4079" s="45"/>
      <c r="D4079" s="46"/>
      <c r="E4079" s="46"/>
      <c r="K4079" s="47"/>
      <c r="AH4079" s="42"/>
      <c r="AI4079" s="42"/>
      <c r="AJ4079" s="42"/>
      <c r="AK4079" s="42"/>
      <c r="AL4079" s="42"/>
      <c r="AM4079" s="42"/>
      <c r="AN4079" s="42"/>
      <c r="AO4079" s="42"/>
      <c r="AP4079" s="42"/>
      <c r="AQ4079" s="42"/>
      <c r="AR4079" s="42"/>
      <c r="AS4079" s="42"/>
      <c r="AT4079" s="42"/>
      <c r="AU4079" s="41"/>
      <c r="AV4079" s="42"/>
      <c r="AZ4079" s="43"/>
      <c r="BA4079" s="43"/>
      <c r="BB4079" s="43"/>
      <c r="BC4079" s="43"/>
      <c r="BD4079" s="43"/>
    </row>
    <row r="4080" spans="2:56" s="15" customFormat="1" ht="15.75">
      <c r="B4080" s="45"/>
      <c r="C4080" s="45"/>
      <c r="D4080" s="46"/>
      <c r="E4080" s="46"/>
      <c r="K4080" s="47"/>
      <c r="AH4080" s="42"/>
      <c r="AI4080" s="42"/>
      <c r="AJ4080" s="42"/>
      <c r="AK4080" s="42"/>
      <c r="AL4080" s="42"/>
      <c r="AM4080" s="42"/>
      <c r="AN4080" s="42"/>
      <c r="AO4080" s="42"/>
      <c r="AP4080" s="42"/>
      <c r="AQ4080" s="42"/>
      <c r="AR4080" s="42"/>
      <c r="AS4080" s="42"/>
      <c r="AT4080" s="42"/>
      <c r="AU4080" s="41"/>
      <c r="AV4080" s="42"/>
      <c r="AZ4080" s="43"/>
      <c r="BA4080" s="43"/>
      <c r="BB4080" s="43"/>
      <c r="BC4080" s="43"/>
      <c r="BD4080" s="43"/>
    </row>
    <row r="4081" spans="2:56" s="15" customFormat="1" ht="15.75">
      <c r="B4081" s="45"/>
      <c r="C4081" s="45"/>
      <c r="D4081" s="46"/>
      <c r="E4081" s="46"/>
      <c r="K4081" s="47"/>
      <c r="AH4081" s="42"/>
      <c r="AI4081" s="42"/>
      <c r="AJ4081" s="42"/>
      <c r="AK4081" s="42"/>
      <c r="AL4081" s="42"/>
      <c r="AM4081" s="42"/>
      <c r="AN4081" s="42"/>
      <c r="AO4081" s="42"/>
      <c r="AP4081" s="42"/>
      <c r="AQ4081" s="42"/>
      <c r="AR4081" s="42"/>
      <c r="AS4081" s="42"/>
      <c r="AT4081" s="42"/>
      <c r="AU4081" s="41"/>
      <c r="AV4081" s="42"/>
      <c r="AZ4081" s="43"/>
      <c r="BA4081" s="43"/>
      <c r="BB4081" s="43"/>
      <c r="BC4081" s="43"/>
      <c r="BD4081" s="43"/>
    </row>
    <row r="4082" spans="2:56" s="15" customFormat="1" ht="15.75">
      <c r="B4082" s="45"/>
      <c r="C4082" s="45"/>
      <c r="D4082" s="46"/>
      <c r="E4082" s="46"/>
      <c r="K4082" s="47"/>
      <c r="AH4082" s="42"/>
      <c r="AI4082" s="42"/>
      <c r="AJ4082" s="42"/>
      <c r="AK4082" s="42"/>
      <c r="AL4082" s="42"/>
      <c r="AM4082" s="42"/>
      <c r="AN4082" s="42"/>
      <c r="AO4082" s="42"/>
      <c r="AP4082" s="42"/>
      <c r="AQ4082" s="42"/>
      <c r="AR4082" s="42"/>
      <c r="AS4082" s="42"/>
      <c r="AT4082" s="42"/>
      <c r="AU4082" s="41"/>
      <c r="AV4082" s="42"/>
      <c r="AZ4082" s="43"/>
      <c r="BA4082" s="43"/>
      <c r="BB4082" s="43"/>
      <c r="BC4082" s="43"/>
      <c r="BD4082" s="43"/>
    </row>
    <row r="4083" spans="2:56" s="15" customFormat="1" ht="15.75">
      <c r="B4083" s="45"/>
      <c r="C4083" s="45"/>
      <c r="D4083" s="46"/>
      <c r="E4083" s="46"/>
      <c r="K4083" s="47"/>
      <c r="AH4083" s="42"/>
      <c r="AI4083" s="42"/>
      <c r="AJ4083" s="42"/>
      <c r="AK4083" s="42"/>
      <c r="AL4083" s="42"/>
      <c r="AM4083" s="42"/>
      <c r="AN4083" s="42"/>
      <c r="AO4083" s="42"/>
      <c r="AP4083" s="42"/>
      <c r="AQ4083" s="42"/>
      <c r="AR4083" s="42"/>
      <c r="AS4083" s="42"/>
      <c r="AT4083" s="42"/>
      <c r="AU4083" s="41"/>
      <c r="AV4083" s="42"/>
      <c r="AZ4083" s="43"/>
      <c r="BA4083" s="43"/>
      <c r="BB4083" s="43"/>
      <c r="BC4083" s="43"/>
      <c r="BD4083" s="43"/>
    </row>
    <row r="4084" spans="2:56" s="15" customFormat="1" ht="15.75">
      <c r="B4084" s="45"/>
      <c r="C4084" s="45"/>
      <c r="D4084" s="46"/>
      <c r="E4084" s="46"/>
      <c r="K4084" s="47"/>
      <c r="AH4084" s="42"/>
      <c r="AI4084" s="42"/>
      <c r="AJ4084" s="42"/>
      <c r="AK4084" s="42"/>
      <c r="AL4084" s="42"/>
      <c r="AM4084" s="42"/>
      <c r="AN4084" s="42"/>
      <c r="AO4084" s="42"/>
      <c r="AP4084" s="42"/>
      <c r="AQ4084" s="42"/>
      <c r="AR4084" s="42"/>
      <c r="AS4084" s="42"/>
      <c r="AT4084" s="42"/>
      <c r="AU4084" s="41"/>
      <c r="AV4084" s="42"/>
      <c r="AZ4084" s="43"/>
      <c r="BA4084" s="43"/>
      <c r="BB4084" s="43"/>
      <c r="BC4084" s="43"/>
      <c r="BD4084" s="43"/>
    </row>
    <row r="4085" spans="2:56" s="15" customFormat="1" ht="15.75">
      <c r="B4085" s="45"/>
      <c r="C4085" s="45"/>
      <c r="D4085" s="46"/>
      <c r="E4085" s="46"/>
      <c r="K4085" s="47"/>
      <c r="AH4085" s="42"/>
      <c r="AI4085" s="42"/>
      <c r="AJ4085" s="42"/>
      <c r="AK4085" s="42"/>
      <c r="AL4085" s="42"/>
      <c r="AM4085" s="42"/>
      <c r="AN4085" s="42"/>
      <c r="AO4085" s="42"/>
      <c r="AP4085" s="42"/>
      <c r="AQ4085" s="42"/>
      <c r="AR4085" s="42"/>
      <c r="AS4085" s="42"/>
      <c r="AT4085" s="42"/>
      <c r="AU4085" s="41"/>
      <c r="AV4085" s="42"/>
      <c r="AZ4085" s="43"/>
      <c r="BA4085" s="43"/>
      <c r="BB4085" s="43"/>
      <c r="BC4085" s="43"/>
      <c r="BD4085" s="43"/>
    </row>
    <row r="4086" spans="2:56" s="15" customFormat="1" ht="15.75">
      <c r="B4086" s="45"/>
      <c r="C4086" s="45"/>
      <c r="D4086" s="46"/>
      <c r="E4086" s="46"/>
      <c r="K4086" s="47"/>
      <c r="AH4086" s="42"/>
      <c r="AI4086" s="42"/>
      <c r="AJ4086" s="42"/>
      <c r="AK4086" s="42"/>
      <c r="AL4086" s="42"/>
      <c r="AM4086" s="42"/>
      <c r="AN4086" s="42"/>
      <c r="AO4086" s="42"/>
      <c r="AP4086" s="42"/>
      <c r="AQ4086" s="42"/>
      <c r="AR4086" s="42"/>
      <c r="AS4086" s="42"/>
      <c r="AT4086" s="42"/>
      <c r="AU4086" s="41"/>
      <c r="AV4086" s="42"/>
      <c r="AZ4086" s="43"/>
      <c r="BA4086" s="43"/>
      <c r="BB4086" s="43"/>
      <c r="BC4086" s="43"/>
      <c r="BD4086" s="43"/>
    </row>
    <row r="4087" spans="2:56" s="15" customFormat="1" ht="15.75">
      <c r="B4087" s="45"/>
      <c r="C4087" s="45"/>
      <c r="D4087" s="46"/>
      <c r="E4087" s="46"/>
      <c r="K4087" s="47"/>
      <c r="AH4087" s="42"/>
      <c r="AI4087" s="42"/>
      <c r="AJ4087" s="42"/>
      <c r="AK4087" s="42"/>
      <c r="AL4087" s="42"/>
      <c r="AM4087" s="42"/>
      <c r="AN4087" s="42"/>
      <c r="AO4087" s="42"/>
      <c r="AP4087" s="42"/>
      <c r="AQ4087" s="42"/>
      <c r="AR4087" s="42"/>
      <c r="AS4087" s="42"/>
      <c r="AT4087" s="42"/>
      <c r="AU4087" s="41"/>
      <c r="AV4087" s="42"/>
      <c r="AZ4087" s="43"/>
      <c r="BA4087" s="43"/>
      <c r="BB4087" s="43"/>
      <c r="BC4087" s="43"/>
      <c r="BD4087" s="43"/>
    </row>
    <row r="4088" spans="2:56" s="15" customFormat="1" ht="15.75">
      <c r="B4088" s="45"/>
      <c r="C4088" s="45"/>
      <c r="D4088" s="46"/>
      <c r="E4088" s="46"/>
      <c r="K4088" s="47"/>
      <c r="AH4088" s="42"/>
      <c r="AI4088" s="42"/>
      <c r="AJ4088" s="42"/>
      <c r="AK4088" s="42"/>
      <c r="AL4088" s="42"/>
      <c r="AM4088" s="42"/>
      <c r="AN4088" s="42"/>
      <c r="AO4088" s="42"/>
      <c r="AP4088" s="42"/>
      <c r="AQ4088" s="42"/>
      <c r="AR4088" s="42"/>
      <c r="AS4088" s="42"/>
      <c r="AT4088" s="42"/>
      <c r="AU4088" s="41"/>
      <c r="AV4088" s="42"/>
      <c r="AZ4088" s="43"/>
      <c r="BA4088" s="43"/>
      <c r="BB4088" s="43"/>
      <c r="BC4088" s="43"/>
      <c r="BD4088" s="43"/>
    </row>
    <row r="4089" spans="2:56" s="15" customFormat="1" ht="15.75">
      <c r="B4089" s="45"/>
      <c r="C4089" s="45"/>
      <c r="D4089" s="46"/>
      <c r="E4089" s="46"/>
      <c r="K4089" s="47"/>
      <c r="AH4089" s="42"/>
      <c r="AI4089" s="42"/>
      <c r="AJ4089" s="42"/>
      <c r="AK4089" s="42"/>
      <c r="AL4089" s="42"/>
      <c r="AM4089" s="42"/>
      <c r="AN4089" s="42"/>
      <c r="AO4089" s="42"/>
      <c r="AP4089" s="42"/>
      <c r="AQ4089" s="42"/>
      <c r="AR4089" s="42"/>
      <c r="AS4089" s="42"/>
      <c r="AT4089" s="42"/>
      <c r="AU4089" s="41"/>
      <c r="AV4089" s="42"/>
      <c r="AZ4089" s="43"/>
      <c r="BA4089" s="43"/>
      <c r="BB4089" s="43"/>
      <c r="BC4089" s="43"/>
      <c r="BD4089" s="43"/>
    </row>
    <row r="4090" spans="2:56" s="15" customFormat="1" ht="15.75">
      <c r="B4090" s="45"/>
      <c r="C4090" s="45"/>
      <c r="D4090" s="46"/>
      <c r="E4090" s="46"/>
      <c r="K4090" s="47"/>
      <c r="AH4090" s="42"/>
      <c r="AI4090" s="42"/>
      <c r="AJ4090" s="42"/>
      <c r="AK4090" s="42"/>
      <c r="AL4090" s="42"/>
      <c r="AM4090" s="42"/>
      <c r="AN4090" s="42"/>
      <c r="AO4090" s="42"/>
      <c r="AP4090" s="42"/>
      <c r="AQ4090" s="42"/>
      <c r="AR4090" s="42"/>
      <c r="AS4090" s="42"/>
      <c r="AT4090" s="42"/>
      <c r="AU4090" s="41"/>
      <c r="AV4090" s="42"/>
      <c r="AZ4090" s="43"/>
      <c r="BA4090" s="43"/>
      <c r="BB4090" s="43"/>
      <c r="BC4090" s="43"/>
      <c r="BD4090" s="43"/>
    </row>
    <row r="4091" spans="2:56" s="15" customFormat="1" ht="15.75">
      <c r="B4091" s="45"/>
      <c r="C4091" s="45"/>
      <c r="D4091" s="46"/>
      <c r="E4091" s="46"/>
      <c r="K4091" s="47"/>
      <c r="AH4091" s="42"/>
      <c r="AI4091" s="42"/>
      <c r="AJ4091" s="42"/>
      <c r="AK4091" s="42"/>
      <c r="AL4091" s="42"/>
      <c r="AM4091" s="42"/>
      <c r="AN4091" s="42"/>
      <c r="AO4091" s="42"/>
      <c r="AP4091" s="42"/>
      <c r="AQ4091" s="42"/>
      <c r="AR4091" s="42"/>
      <c r="AS4091" s="42"/>
      <c r="AT4091" s="42"/>
      <c r="AU4091" s="41"/>
      <c r="AV4091" s="42"/>
      <c r="AZ4091" s="43"/>
      <c r="BA4091" s="43"/>
      <c r="BB4091" s="43"/>
      <c r="BC4091" s="43"/>
      <c r="BD4091" s="43"/>
    </row>
    <row r="4092" spans="2:56" s="15" customFormat="1" ht="15.75">
      <c r="B4092" s="45"/>
      <c r="C4092" s="45"/>
      <c r="D4092" s="46"/>
      <c r="E4092" s="46"/>
      <c r="K4092" s="47"/>
      <c r="AH4092" s="42"/>
      <c r="AI4092" s="42"/>
      <c r="AJ4092" s="42"/>
      <c r="AK4092" s="42"/>
      <c r="AL4092" s="42"/>
      <c r="AM4092" s="42"/>
      <c r="AN4092" s="42"/>
      <c r="AO4092" s="42"/>
      <c r="AP4092" s="42"/>
      <c r="AQ4092" s="42"/>
      <c r="AR4092" s="42"/>
      <c r="AS4092" s="42"/>
      <c r="AT4092" s="42"/>
      <c r="AU4092" s="41"/>
      <c r="AV4092" s="42"/>
      <c r="AZ4092" s="43"/>
      <c r="BA4092" s="43"/>
      <c r="BB4092" s="43"/>
      <c r="BC4092" s="43"/>
      <c r="BD4092" s="43"/>
    </row>
    <row r="4093" spans="2:56" s="15" customFormat="1" ht="15.75">
      <c r="B4093" s="45"/>
      <c r="C4093" s="45"/>
      <c r="D4093" s="46"/>
      <c r="E4093" s="46"/>
      <c r="K4093" s="47"/>
      <c r="AH4093" s="42"/>
      <c r="AI4093" s="42"/>
      <c r="AJ4093" s="42"/>
      <c r="AK4093" s="42"/>
      <c r="AL4093" s="42"/>
      <c r="AM4093" s="42"/>
      <c r="AN4093" s="42"/>
      <c r="AO4093" s="42"/>
      <c r="AP4093" s="42"/>
      <c r="AQ4093" s="42"/>
      <c r="AR4093" s="42"/>
      <c r="AS4093" s="42"/>
      <c r="AT4093" s="42"/>
      <c r="AU4093" s="41"/>
      <c r="AV4093" s="42"/>
      <c r="AZ4093" s="43"/>
      <c r="BA4093" s="43"/>
      <c r="BB4093" s="43"/>
      <c r="BC4093" s="43"/>
      <c r="BD4093" s="43"/>
    </row>
    <row r="4094" spans="2:56" s="15" customFormat="1" ht="15.75">
      <c r="B4094" s="45"/>
      <c r="C4094" s="45"/>
      <c r="D4094" s="46"/>
      <c r="E4094" s="46"/>
      <c r="K4094" s="47"/>
      <c r="AH4094" s="42"/>
      <c r="AI4094" s="42"/>
      <c r="AJ4094" s="42"/>
      <c r="AK4094" s="42"/>
      <c r="AL4094" s="42"/>
      <c r="AM4094" s="42"/>
      <c r="AN4094" s="42"/>
      <c r="AO4094" s="42"/>
      <c r="AP4094" s="42"/>
      <c r="AQ4094" s="42"/>
      <c r="AR4094" s="42"/>
      <c r="AS4094" s="42"/>
      <c r="AT4094" s="42"/>
      <c r="AU4094" s="41"/>
      <c r="AV4094" s="42"/>
      <c r="AZ4094" s="43"/>
      <c r="BA4094" s="43"/>
      <c r="BB4094" s="43"/>
      <c r="BC4094" s="43"/>
      <c r="BD4094" s="43"/>
    </row>
    <row r="4095" spans="2:56" s="15" customFormat="1" ht="15.75">
      <c r="B4095" s="45"/>
      <c r="C4095" s="45"/>
      <c r="D4095" s="46"/>
      <c r="E4095" s="46"/>
      <c r="K4095" s="47"/>
      <c r="AH4095" s="42"/>
      <c r="AI4095" s="42"/>
      <c r="AJ4095" s="42"/>
      <c r="AK4095" s="42"/>
      <c r="AL4095" s="42"/>
      <c r="AM4095" s="42"/>
      <c r="AN4095" s="42"/>
      <c r="AO4095" s="42"/>
      <c r="AP4095" s="42"/>
      <c r="AQ4095" s="42"/>
      <c r="AR4095" s="42"/>
      <c r="AS4095" s="42"/>
      <c r="AT4095" s="42"/>
      <c r="AU4095" s="41"/>
      <c r="AV4095" s="42"/>
      <c r="AZ4095" s="43"/>
      <c r="BA4095" s="43"/>
      <c r="BB4095" s="43"/>
      <c r="BC4095" s="43"/>
      <c r="BD4095" s="43"/>
    </row>
    <row r="4096" spans="2:56" s="15" customFormat="1" ht="15.75">
      <c r="B4096" s="45"/>
      <c r="C4096" s="45"/>
      <c r="D4096" s="46"/>
      <c r="E4096" s="46"/>
      <c r="K4096" s="47"/>
      <c r="AH4096" s="42"/>
      <c r="AI4096" s="42"/>
      <c r="AJ4096" s="42"/>
      <c r="AK4096" s="42"/>
      <c r="AL4096" s="42"/>
      <c r="AM4096" s="42"/>
      <c r="AN4096" s="42"/>
      <c r="AO4096" s="42"/>
      <c r="AP4096" s="42"/>
      <c r="AQ4096" s="42"/>
      <c r="AR4096" s="42"/>
      <c r="AS4096" s="42"/>
      <c r="AT4096" s="42"/>
      <c r="AU4096" s="41"/>
      <c r="AV4096" s="42"/>
      <c r="AZ4096" s="43"/>
      <c r="BA4096" s="43"/>
      <c r="BB4096" s="43"/>
      <c r="BC4096" s="43"/>
      <c r="BD4096" s="43"/>
    </row>
    <row r="4097" spans="2:56" s="15" customFormat="1" ht="15.75">
      <c r="B4097" s="45"/>
      <c r="C4097" s="45"/>
      <c r="D4097" s="46"/>
      <c r="E4097" s="46"/>
      <c r="K4097" s="47"/>
      <c r="AH4097" s="42"/>
      <c r="AI4097" s="42"/>
      <c r="AJ4097" s="42"/>
      <c r="AK4097" s="42"/>
      <c r="AL4097" s="42"/>
      <c r="AM4097" s="42"/>
      <c r="AN4097" s="42"/>
      <c r="AO4097" s="42"/>
      <c r="AP4097" s="42"/>
      <c r="AQ4097" s="42"/>
      <c r="AR4097" s="42"/>
      <c r="AS4097" s="42"/>
      <c r="AT4097" s="42"/>
      <c r="AU4097" s="41"/>
      <c r="AV4097" s="42"/>
      <c r="AZ4097" s="43"/>
      <c r="BA4097" s="43"/>
      <c r="BB4097" s="43"/>
      <c r="BC4097" s="43"/>
      <c r="BD4097" s="43"/>
    </row>
    <row r="4098" spans="2:56" s="15" customFormat="1" ht="15.75">
      <c r="B4098" s="45"/>
      <c r="C4098" s="45"/>
      <c r="D4098" s="46"/>
      <c r="E4098" s="46"/>
      <c r="K4098" s="47"/>
      <c r="AH4098" s="42"/>
      <c r="AI4098" s="42"/>
      <c r="AJ4098" s="42"/>
      <c r="AK4098" s="42"/>
      <c r="AL4098" s="42"/>
      <c r="AM4098" s="42"/>
      <c r="AN4098" s="42"/>
      <c r="AO4098" s="42"/>
      <c r="AP4098" s="42"/>
      <c r="AQ4098" s="42"/>
      <c r="AR4098" s="42"/>
      <c r="AS4098" s="42"/>
      <c r="AT4098" s="42"/>
      <c r="AU4098" s="41"/>
      <c r="AV4098" s="42"/>
      <c r="AZ4098" s="43"/>
      <c r="BA4098" s="43"/>
      <c r="BB4098" s="43"/>
      <c r="BC4098" s="43"/>
      <c r="BD4098" s="43"/>
    </row>
    <row r="4099" spans="2:56" s="15" customFormat="1" ht="15.75">
      <c r="B4099" s="45"/>
      <c r="C4099" s="45"/>
      <c r="D4099" s="46"/>
      <c r="E4099" s="46"/>
      <c r="K4099" s="47"/>
      <c r="AH4099" s="42"/>
      <c r="AI4099" s="42"/>
      <c r="AJ4099" s="42"/>
      <c r="AK4099" s="42"/>
      <c r="AL4099" s="42"/>
      <c r="AM4099" s="42"/>
      <c r="AN4099" s="42"/>
      <c r="AO4099" s="42"/>
      <c r="AP4099" s="42"/>
      <c r="AQ4099" s="42"/>
      <c r="AR4099" s="42"/>
      <c r="AS4099" s="42"/>
      <c r="AT4099" s="42"/>
      <c r="AU4099" s="41"/>
      <c r="AV4099" s="42"/>
      <c r="AZ4099" s="43"/>
      <c r="BA4099" s="43"/>
      <c r="BB4099" s="43"/>
      <c r="BC4099" s="43"/>
      <c r="BD4099" s="43"/>
    </row>
    <row r="4100" spans="2:56" s="15" customFormat="1" ht="15.75">
      <c r="B4100" s="45"/>
      <c r="C4100" s="45"/>
      <c r="D4100" s="46"/>
      <c r="E4100" s="46"/>
      <c r="K4100" s="47"/>
      <c r="AH4100" s="42"/>
      <c r="AI4100" s="42"/>
      <c r="AJ4100" s="42"/>
      <c r="AK4100" s="42"/>
      <c r="AL4100" s="42"/>
      <c r="AM4100" s="42"/>
      <c r="AN4100" s="42"/>
      <c r="AO4100" s="42"/>
      <c r="AP4100" s="42"/>
      <c r="AQ4100" s="42"/>
      <c r="AR4100" s="42"/>
      <c r="AS4100" s="42"/>
      <c r="AT4100" s="42"/>
      <c r="AU4100" s="41"/>
      <c r="AV4100" s="42"/>
      <c r="AZ4100" s="43"/>
      <c r="BA4100" s="43"/>
      <c r="BB4100" s="43"/>
      <c r="BC4100" s="43"/>
      <c r="BD4100" s="43"/>
    </row>
    <row r="4101" spans="2:56" s="15" customFormat="1" ht="15.75">
      <c r="B4101" s="45"/>
      <c r="C4101" s="45"/>
      <c r="D4101" s="46"/>
      <c r="E4101" s="46"/>
      <c r="K4101" s="47"/>
      <c r="AH4101" s="42"/>
      <c r="AI4101" s="42"/>
      <c r="AJ4101" s="42"/>
      <c r="AK4101" s="42"/>
      <c r="AL4101" s="42"/>
      <c r="AM4101" s="42"/>
      <c r="AN4101" s="42"/>
      <c r="AO4101" s="42"/>
      <c r="AP4101" s="42"/>
      <c r="AQ4101" s="42"/>
      <c r="AR4101" s="42"/>
      <c r="AS4101" s="42"/>
      <c r="AT4101" s="42"/>
      <c r="AU4101" s="41"/>
      <c r="AV4101" s="42"/>
      <c r="AZ4101" s="43"/>
      <c r="BA4101" s="43"/>
      <c r="BB4101" s="43"/>
      <c r="BC4101" s="43"/>
      <c r="BD4101" s="43"/>
    </row>
    <row r="4102" spans="2:56" s="15" customFormat="1" ht="15.75">
      <c r="B4102" s="45"/>
      <c r="C4102" s="45"/>
      <c r="D4102" s="46"/>
      <c r="E4102" s="46"/>
      <c r="K4102" s="47"/>
      <c r="AH4102" s="42"/>
      <c r="AI4102" s="42"/>
      <c r="AJ4102" s="42"/>
      <c r="AK4102" s="42"/>
      <c r="AL4102" s="42"/>
      <c r="AM4102" s="42"/>
      <c r="AN4102" s="42"/>
      <c r="AO4102" s="42"/>
      <c r="AP4102" s="42"/>
      <c r="AQ4102" s="42"/>
      <c r="AR4102" s="42"/>
      <c r="AS4102" s="42"/>
      <c r="AT4102" s="42"/>
      <c r="AU4102" s="41"/>
      <c r="AV4102" s="42"/>
      <c r="AZ4102" s="43"/>
      <c r="BA4102" s="43"/>
      <c r="BB4102" s="43"/>
      <c r="BC4102" s="43"/>
      <c r="BD4102" s="43"/>
    </row>
    <row r="4103" spans="2:56" s="15" customFormat="1" ht="15.75">
      <c r="B4103" s="45"/>
      <c r="C4103" s="45"/>
      <c r="D4103" s="46"/>
      <c r="E4103" s="46"/>
      <c r="K4103" s="47"/>
      <c r="AH4103" s="42"/>
      <c r="AI4103" s="42"/>
      <c r="AJ4103" s="42"/>
      <c r="AK4103" s="42"/>
      <c r="AL4103" s="42"/>
      <c r="AM4103" s="42"/>
      <c r="AN4103" s="42"/>
      <c r="AO4103" s="42"/>
      <c r="AP4103" s="42"/>
      <c r="AQ4103" s="42"/>
      <c r="AR4103" s="42"/>
      <c r="AS4103" s="42"/>
      <c r="AT4103" s="42"/>
      <c r="AU4103" s="41"/>
      <c r="AV4103" s="42"/>
      <c r="AZ4103" s="43"/>
      <c r="BA4103" s="43"/>
      <c r="BB4103" s="43"/>
      <c r="BC4103" s="43"/>
      <c r="BD4103" s="43"/>
    </row>
    <row r="4104" spans="2:56" s="15" customFormat="1" ht="15.75">
      <c r="B4104" s="45"/>
      <c r="C4104" s="45"/>
      <c r="D4104" s="46"/>
      <c r="E4104" s="46"/>
      <c r="K4104" s="47"/>
      <c r="AH4104" s="42"/>
      <c r="AI4104" s="42"/>
      <c r="AJ4104" s="42"/>
      <c r="AK4104" s="42"/>
      <c r="AL4104" s="42"/>
      <c r="AM4104" s="42"/>
      <c r="AN4104" s="42"/>
      <c r="AO4104" s="42"/>
      <c r="AP4104" s="42"/>
      <c r="AQ4104" s="42"/>
      <c r="AR4104" s="42"/>
      <c r="AS4104" s="42"/>
      <c r="AT4104" s="42"/>
      <c r="AU4104" s="41"/>
      <c r="AV4104" s="42"/>
      <c r="AZ4104" s="43"/>
      <c r="BA4104" s="43"/>
      <c r="BB4104" s="43"/>
      <c r="BC4104" s="43"/>
      <c r="BD4104" s="43"/>
    </row>
    <row r="4105" spans="2:56" s="15" customFormat="1" ht="15.75">
      <c r="B4105" s="45"/>
      <c r="C4105" s="45"/>
      <c r="D4105" s="46"/>
      <c r="E4105" s="46"/>
      <c r="K4105" s="47"/>
      <c r="AH4105" s="42"/>
      <c r="AI4105" s="42"/>
      <c r="AJ4105" s="42"/>
      <c r="AK4105" s="42"/>
      <c r="AL4105" s="42"/>
      <c r="AM4105" s="42"/>
      <c r="AN4105" s="42"/>
      <c r="AO4105" s="42"/>
      <c r="AP4105" s="42"/>
      <c r="AQ4105" s="42"/>
      <c r="AR4105" s="42"/>
      <c r="AS4105" s="42"/>
      <c r="AT4105" s="42"/>
      <c r="AU4105" s="41"/>
      <c r="AV4105" s="42"/>
      <c r="AZ4105" s="43"/>
      <c r="BA4105" s="43"/>
      <c r="BB4105" s="43"/>
      <c r="BC4105" s="43"/>
      <c r="BD4105" s="43"/>
    </row>
    <row r="4106" spans="2:56" s="15" customFormat="1" ht="15.75">
      <c r="B4106" s="45"/>
      <c r="C4106" s="45"/>
      <c r="D4106" s="46"/>
      <c r="E4106" s="46"/>
      <c r="K4106" s="47"/>
      <c r="AH4106" s="42"/>
      <c r="AI4106" s="42"/>
      <c r="AJ4106" s="42"/>
      <c r="AK4106" s="42"/>
      <c r="AL4106" s="42"/>
      <c r="AM4106" s="42"/>
      <c r="AN4106" s="42"/>
      <c r="AO4106" s="42"/>
      <c r="AP4106" s="42"/>
      <c r="AQ4106" s="42"/>
      <c r="AR4106" s="42"/>
      <c r="AS4106" s="42"/>
      <c r="AT4106" s="42"/>
      <c r="AU4106" s="41"/>
      <c r="AV4106" s="42"/>
      <c r="AZ4106" s="43"/>
      <c r="BA4106" s="43"/>
      <c r="BB4106" s="43"/>
      <c r="BC4106" s="43"/>
      <c r="BD4106" s="43"/>
    </row>
    <row r="4107" spans="2:56" s="15" customFormat="1" ht="15.75">
      <c r="B4107" s="45"/>
      <c r="C4107" s="45"/>
      <c r="D4107" s="46"/>
      <c r="E4107" s="46"/>
      <c r="K4107" s="47"/>
      <c r="AH4107" s="42"/>
      <c r="AI4107" s="42"/>
      <c r="AJ4107" s="42"/>
      <c r="AK4107" s="42"/>
      <c r="AL4107" s="42"/>
      <c r="AM4107" s="42"/>
      <c r="AN4107" s="42"/>
      <c r="AO4107" s="42"/>
      <c r="AP4107" s="42"/>
      <c r="AQ4107" s="42"/>
      <c r="AR4107" s="42"/>
      <c r="AS4107" s="42"/>
      <c r="AT4107" s="42"/>
      <c r="AU4107" s="41"/>
      <c r="AV4107" s="42"/>
      <c r="AZ4107" s="43"/>
      <c r="BA4107" s="43"/>
      <c r="BB4107" s="43"/>
      <c r="BC4107" s="43"/>
      <c r="BD4107" s="43"/>
    </row>
    <row r="4108" spans="2:56" s="15" customFormat="1" ht="15.75">
      <c r="B4108" s="45"/>
      <c r="C4108" s="45"/>
      <c r="D4108" s="46"/>
      <c r="E4108" s="46"/>
      <c r="K4108" s="47"/>
      <c r="AH4108" s="42"/>
      <c r="AI4108" s="42"/>
      <c r="AJ4108" s="42"/>
      <c r="AK4108" s="42"/>
      <c r="AL4108" s="42"/>
      <c r="AM4108" s="42"/>
      <c r="AN4108" s="42"/>
      <c r="AO4108" s="42"/>
      <c r="AP4108" s="42"/>
      <c r="AQ4108" s="42"/>
      <c r="AR4108" s="42"/>
      <c r="AS4108" s="42"/>
      <c r="AT4108" s="42"/>
      <c r="AU4108" s="41"/>
      <c r="AV4108" s="42"/>
      <c r="AZ4108" s="43"/>
      <c r="BA4108" s="43"/>
      <c r="BB4108" s="43"/>
      <c r="BC4108" s="43"/>
      <c r="BD4108" s="43"/>
    </row>
    <row r="4109" spans="2:56" s="15" customFormat="1" ht="15.75">
      <c r="B4109" s="45"/>
      <c r="C4109" s="45"/>
      <c r="D4109" s="46"/>
      <c r="E4109" s="46"/>
      <c r="K4109" s="47"/>
      <c r="AH4109" s="42"/>
      <c r="AI4109" s="42"/>
      <c r="AJ4109" s="42"/>
      <c r="AK4109" s="42"/>
      <c r="AL4109" s="42"/>
      <c r="AM4109" s="42"/>
      <c r="AN4109" s="42"/>
      <c r="AO4109" s="42"/>
      <c r="AP4109" s="42"/>
      <c r="AQ4109" s="42"/>
      <c r="AR4109" s="42"/>
      <c r="AS4109" s="42"/>
      <c r="AT4109" s="42"/>
      <c r="AU4109" s="41"/>
      <c r="AV4109" s="42"/>
      <c r="AZ4109" s="43"/>
      <c r="BA4109" s="43"/>
      <c r="BB4109" s="43"/>
      <c r="BC4109" s="43"/>
      <c r="BD4109" s="43"/>
    </row>
    <row r="4110" spans="2:56" s="15" customFormat="1" ht="15.75">
      <c r="B4110" s="45"/>
      <c r="C4110" s="45"/>
      <c r="D4110" s="46"/>
      <c r="E4110" s="46"/>
      <c r="K4110" s="47"/>
      <c r="AH4110" s="42"/>
      <c r="AI4110" s="42"/>
      <c r="AJ4110" s="42"/>
      <c r="AK4110" s="42"/>
      <c r="AL4110" s="42"/>
      <c r="AM4110" s="42"/>
      <c r="AN4110" s="42"/>
      <c r="AO4110" s="42"/>
      <c r="AP4110" s="42"/>
      <c r="AQ4110" s="42"/>
      <c r="AR4110" s="42"/>
      <c r="AS4110" s="42"/>
      <c r="AT4110" s="42"/>
      <c r="AU4110" s="41"/>
      <c r="AV4110" s="42"/>
      <c r="AZ4110" s="43"/>
      <c r="BA4110" s="43"/>
      <c r="BB4110" s="43"/>
      <c r="BC4110" s="43"/>
      <c r="BD4110" s="43"/>
    </row>
    <row r="4111" spans="2:56" s="15" customFormat="1" ht="15.75">
      <c r="B4111" s="45"/>
      <c r="C4111" s="45"/>
      <c r="D4111" s="46"/>
      <c r="E4111" s="46"/>
      <c r="K4111" s="47"/>
      <c r="AH4111" s="42"/>
      <c r="AI4111" s="42"/>
      <c r="AJ4111" s="42"/>
      <c r="AK4111" s="42"/>
      <c r="AL4111" s="42"/>
      <c r="AM4111" s="42"/>
      <c r="AN4111" s="42"/>
      <c r="AO4111" s="42"/>
      <c r="AP4111" s="42"/>
      <c r="AQ4111" s="42"/>
      <c r="AR4111" s="42"/>
      <c r="AS4111" s="42"/>
      <c r="AT4111" s="42"/>
      <c r="AU4111" s="41"/>
      <c r="AV4111" s="42"/>
      <c r="AZ4111" s="43"/>
      <c r="BA4111" s="43"/>
      <c r="BB4111" s="43"/>
      <c r="BC4111" s="43"/>
      <c r="BD4111" s="43"/>
    </row>
    <row r="4112" spans="2:56" s="15" customFormat="1" ht="15.75">
      <c r="B4112" s="45"/>
      <c r="C4112" s="45"/>
      <c r="D4112" s="46"/>
      <c r="E4112" s="46"/>
      <c r="K4112" s="47"/>
      <c r="AH4112" s="42"/>
      <c r="AI4112" s="42"/>
      <c r="AJ4112" s="42"/>
      <c r="AK4112" s="42"/>
      <c r="AL4112" s="42"/>
      <c r="AM4112" s="42"/>
      <c r="AN4112" s="42"/>
      <c r="AO4112" s="42"/>
      <c r="AP4112" s="42"/>
      <c r="AQ4112" s="42"/>
      <c r="AR4112" s="42"/>
      <c r="AS4112" s="42"/>
      <c r="AT4112" s="42"/>
      <c r="AU4112" s="41"/>
      <c r="AV4112" s="42"/>
      <c r="AZ4112" s="43"/>
      <c r="BA4112" s="43"/>
      <c r="BB4112" s="43"/>
      <c r="BC4112" s="43"/>
      <c r="BD4112" s="43"/>
    </row>
    <row r="4113" spans="2:56" s="15" customFormat="1" ht="15.75">
      <c r="B4113" s="45"/>
      <c r="C4113" s="45"/>
      <c r="D4113" s="46"/>
      <c r="E4113" s="46"/>
      <c r="K4113" s="47"/>
      <c r="AH4113" s="42"/>
      <c r="AI4113" s="42"/>
      <c r="AJ4113" s="42"/>
      <c r="AK4113" s="42"/>
      <c r="AL4113" s="42"/>
      <c r="AM4113" s="42"/>
      <c r="AN4113" s="42"/>
      <c r="AO4113" s="42"/>
      <c r="AP4113" s="42"/>
      <c r="AQ4113" s="42"/>
      <c r="AR4113" s="42"/>
      <c r="AS4113" s="42"/>
      <c r="AT4113" s="42"/>
      <c r="AU4113" s="41"/>
      <c r="AV4113" s="42"/>
      <c r="AZ4113" s="43"/>
      <c r="BA4113" s="43"/>
      <c r="BB4113" s="43"/>
      <c r="BC4113" s="43"/>
      <c r="BD4113" s="43"/>
    </row>
    <row r="4114" spans="2:56" s="15" customFormat="1" ht="15.75">
      <c r="B4114" s="45"/>
      <c r="C4114" s="45"/>
      <c r="D4114" s="46"/>
      <c r="E4114" s="46"/>
      <c r="K4114" s="47"/>
      <c r="AH4114" s="42"/>
      <c r="AI4114" s="42"/>
      <c r="AJ4114" s="42"/>
      <c r="AK4114" s="42"/>
      <c r="AL4114" s="42"/>
      <c r="AM4114" s="42"/>
      <c r="AN4114" s="42"/>
      <c r="AO4114" s="42"/>
      <c r="AP4114" s="42"/>
      <c r="AQ4114" s="42"/>
      <c r="AR4114" s="42"/>
      <c r="AS4114" s="42"/>
      <c r="AT4114" s="42"/>
      <c r="AU4114" s="41"/>
      <c r="AV4114" s="42"/>
      <c r="AZ4114" s="43"/>
      <c r="BA4114" s="43"/>
      <c r="BB4114" s="43"/>
      <c r="BC4114" s="43"/>
      <c r="BD4114" s="43"/>
    </row>
    <row r="4115" spans="2:56" s="15" customFormat="1" ht="15.75">
      <c r="B4115" s="45"/>
      <c r="C4115" s="45"/>
      <c r="D4115" s="46"/>
      <c r="E4115" s="46"/>
      <c r="K4115" s="47"/>
      <c r="AH4115" s="42"/>
      <c r="AI4115" s="42"/>
      <c r="AJ4115" s="42"/>
      <c r="AK4115" s="42"/>
      <c r="AL4115" s="42"/>
      <c r="AM4115" s="42"/>
      <c r="AN4115" s="42"/>
      <c r="AO4115" s="42"/>
      <c r="AP4115" s="42"/>
      <c r="AQ4115" s="42"/>
      <c r="AR4115" s="42"/>
      <c r="AS4115" s="42"/>
      <c r="AT4115" s="42"/>
      <c r="AU4115" s="41"/>
      <c r="AV4115" s="42"/>
      <c r="AZ4115" s="43"/>
      <c r="BA4115" s="43"/>
      <c r="BB4115" s="43"/>
      <c r="BC4115" s="43"/>
      <c r="BD4115" s="43"/>
    </row>
    <row r="4116" spans="2:56" s="15" customFormat="1" ht="15.75">
      <c r="B4116" s="45"/>
      <c r="C4116" s="45"/>
      <c r="D4116" s="46"/>
      <c r="E4116" s="46"/>
      <c r="K4116" s="47"/>
      <c r="AH4116" s="42"/>
      <c r="AI4116" s="42"/>
      <c r="AJ4116" s="42"/>
      <c r="AK4116" s="42"/>
      <c r="AL4116" s="42"/>
      <c r="AM4116" s="42"/>
      <c r="AN4116" s="42"/>
      <c r="AO4116" s="42"/>
      <c r="AP4116" s="42"/>
      <c r="AQ4116" s="42"/>
      <c r="AR4116" s="42"/>
      <c r="AS4116" s="42"/>
      <c r="AT4116" s="42"/>
      <c r="AU4116" s="41"/>
      <c r="AV4116" s="42"/>
      <c r="AZ4116" s="43"/>
      <c r="BA4116" s="43"/>
      <c r="BB4116" s="43"/>
      <c r="BC4116" s="43"/>
      <c r="BD4116" s="43"/>
    </row>
    <row r="4117" spans="2:56" s="15" customFormat="1" ht="15.75">
      <c r="B4117" s="45"/>
      <c r="C4117" s="45"/>
      <c r="D4117" s="46"/>
      <c r="E4117" s="46"/>
      <c r="K4117" s="47"/>
      <c r="AH4117" s="42"/>
      <c r="AI4117" s="42"/>
      <c r="AJ4117" s="42"/>
      <c r="AK4117" s="42"/>
      <c r="AL4117" s="42"/>
      <c r="AM4117" s="42"/>
      <c r="AN4117" s="42"/>
      <c r="AO4117" s="42"/>
      <c r="AP4117" s="42"/>
      <c r="AQ4117" s="42"/>
      <c r="AR4117" s="42"/>
      <c r="AS4117" s="42"/>
      <c r="AT4117" s="42"/>
      <c r="AU4117" s="41"/>
      <c r="AV4117" s="42"/>
      <c r="AZ4117" s="43"/>
      <c r="BA4117" s="43"/>
      <c r="BB4117" s="43"/>
      <c r="BC4117" s="43"/>
      <c r="BD4117" s="43"/>
    </row>
    <row r="4118" spans="2:56" s="15" customFormat="1" ht="15.75">
      <c r="B4118" s="45"/>
      <c r="C4118" s="45"/>
      <c r="D4118" s="46"/>
      <c r="E4118" s="46"/>
      <c r="K4118" s="47"/>
      <c r="AH4118" s="42"/>
      <c r="AI4118" s="42"/>
      <c r="AJ4118" s="42"/>
      <c r="AK4118" s="42"/>
      <c r="AL4118" s="42"/>
      <c r="AM4118" s="42"/>
      <c r="AN4118" s="42"/>
      <c r="AO4118" s="42"/>
      <c r="AP4118" s="42"/>
      <c r="AQ4118" s="42"/>
      <c r="AR4118" s="42"/>
      <c r="AS4118" s="42"/>
      <c r="AT4118" s="42"/>
      <c r="AU4118" s="41"/>
      <c r="AV4118" s="42"/>
      <c r="AZ4118" s="43"/>
      <c r="BA4118" s="43"/>
      <c r="BB4118" s="43"/>
      <c r="BC4118" s="43"/>
      <c r="BD4118" s="43"/>
    </row>
    <row r="4119" spans="2:56" s="15" customFormat="1" ht="15.75">
      <c r="B4119" s="45"/>
      <c r="C4119" s="45"/>
      <c r="D4119" s="46"/>
      <c r="E4119" s="46"/>
      <c r="K4119" s="47"/>
      <c r="AH4119" s="42"/>
      <c r="AI4119" s="42"/>
      <c r="AJ4119" s="42"/>
      <c r="AK4119" s="42"/>
      <c r="AL4119" s="42"/>
      <c r="AM4119" s="42"/>
      <c r="AN4119" s="42"/>
      <c r="AO4119" s="42"/>
      <c r="AP4119" s="42"/>
      <c r="AQ4119" s="42"/>
      <c r="AR4119" s="42"/>
      <c r="AS4119" s="42"/>
      <c r="AT4119" s="42"/>
      <c r="AU4119" s="41"/>
      <c r="AV4119" s="42"/>
      <c r="AZ4119" s="43"/>
      <c r="BA4119" s="43"/>
      <c r="BB4119" s="43"/>
      <c r="BC4119" s="43"/>
      <c r="BD4119" s="43"/>
    </row>
    <row r="4120" spans="2:56" s="15" customFormat="1" ht="15.75">
      <c r="B4120" s="45"/>
      <c r="C4120" s="45"/>
      <c r="D4120" s="46"/>
      <c r="E4120" s="46"/>
      <c r="K4120" s="47"/>
      <c r="AH4120" s="42"/>
      <c r="AI4120" s="42"/>
      <c r="AJ4120" s="42"/>
      <c r="AK4120" s="42"/>
      <c r="AL4120" s="42"/>
      <c r="AM4120" s="42"/>
      <c r="AN4120" s="42"/>
      <c r="AO4120" s="42"/>
      <c r="AP4120" s="42"/>
      <c r="AQ4120" s="42"/>
      <c r="AR4120" s="42"/>
      <c r="AS4120" s="42"/>
      <c r="AT4120" s="42"/>
      <c r="AU4120" s="41"/>
      <c r="AV4120" s="42"/>
      <c r="AZ4120" s="43"/>
      <c r="BA4120" s="43"/>
      <c r="BB4120" s="43"/>
      <c r="BC4120" s="43"/>
      <c r="BD4120" s="43"/>
    </row>
    <row r="4121" spans="2:56" s="15" customFormat="1" ht="15.75">
      <c r="B4121" s="45"/>
      <c r="C4121" s="45"/>
      <c r="D4121" s="46"/>
      <c r="E4121" s="46"/>
      <c r="K4121" s="47"/>
      <c r="AH4121" s="42"/>
      <c r="AI4121" s="42"/>
      <c r="AJ4121" s="42"/>
      <c r="AK4121" s="42"/>
      <c r="AL4121" s="42"/>
      <c r="AM4121" s="42"/>
      <c r="AN4121" s="42"/>
      <c r="AO4121" s="42"/>
      <c r="AP4121" s="42"/>
      <c r="AQ4121" s="42"/>
      <c r="AR4121" s="42"/>
      <c r="AS4121" s="42"/>
      <c r="AT4121" s="42"/>
      <c r="AU4121" s="41"/>
      <c r="AV4121" s="42"/>
      <c r="AZ4121" s="43"/>
      <c r="BA4121" s="43"/>
      <c r="BB4121" s="43"/>
      <c r="BC4121" s="43"/>
      <c r="BD4121" s="43"/>
    </row>
    <row r="4122" spans="2:56" s="15" customFormat="1" ht="15.75">
      <c r="B4122" s="45"/>
      <c r="C4122" s="45"/>
      <c r="D4122" s="46"/>
      <c r="E4122" s="46"/>
      <c r="K4122" s="47"/>
      <c r="AH4122" s="42"/>
      <c r="AI4122" s="42"/>
      <c r="AJ4122" s="42"/>
      <c r="AK4122" s="42"/>
      <c r="AL4122" s="42"/>
      <c r="AM4122" s="42"/>
      <c r="AN4122" s="42"/>
      <c r="AO4122" s="42"/>
      <c r="AP4122" s="42"/>
      <c r="AQ4122" s="42"/>
      <c r="AR4122" s="42"/>
      <c r="AS4122" s="42"/>
      <c r="AT4122" s="42"/>
      <c r="AU4122" s="41"/>
      <c r="AV4122" s="42"/>
      <c r="AZ4122" s="43"/>
      <c r="BA4122" s="43"/>
      <c r="BB4122" s="43"/>
      <c r="BC4122" s="43"/>
      <c r="BD4122" s="43"/>
    </row>
    <row r="4123" spans="2:56" s="15" customFormat="1" ht="15.75">
      <c r="B4123" s="45"/>
      <c r="C4123" s="45"/>
      <c r="D4123" s="46"/>
      <c r="E4123" s="46"/>
      <c r="K4123" s="47"/>
      <c r="AH4123" s="42"/>
      <c r="AI4123" s="42"/>
      <c r="AJ4123" s="42"/>
      <c r="AK4123" s="42"/>
      <c r="AL4123" s="42"/>
      <c r="AM4123" s="42"/>
      <c r="AN4123" s="42"/>
      <c r="AO4123" s="42"/>
      <c r="AP4123" s="42"/>
      <c r="AQ4123" s="42"/>
      <c r="AR4123" s="42"/>
      <c r="AS4123" s="42"/>
      <c r="AT4123" s="42"/>
      <c r="AU4123" s="41"/>
      <c r="AV4123" s="42"/>
      <c r="AZ4123" s="43"/>
      <c r="BA4123" s="43"/>
      <c r="BB4123" s="43"/>
      <c r="BC4123" s="43"/>
      <c r="BD4123" s="43"/>
    </row>
    <row r="4124" spans="2:56" s="15" customFormat="1" ht="15.75">
      <c r="B4124" s="45"/>
      <c r="C4124" s="45"/>
      <c r="D4124" s="46"/>
      <c r="E4124" s="46"/>
      <c r="K4124" s="47"/>
      <c r="AH4124" s="42"/>
      <c r="AI4124" s="42"/>
      <c r="AJ4124" s="42"/>
      <c r="AK4124" s="42"/>
      <c r="AL4124" s="42"/>
      <c r="AM4124" s="42"/>
      <c r="AN4124" s="42"/>
      <c r="AO4124" s="42"/>
      <c r="AP4124" s="42"/>
      <c r="AQ4124" s="42"/>
      <c r="AR4124" s="42"/>
      <c r="AS4124" s="42"/>
      <c r="AT4124" s="42"/>
      <c r="AU4124" s="41"/>
      <c r="AV4124" s="42"/>
      <c r="AZ4124" s="43"/>
      <c r="BA4124" s="43"/>
      <c r="BB4124" s="43"/>
      <c r="BC4124" s="43"/>
      <c r="BD4124" s="43"/>
    </row>
    <row r="4125" spans="2:56" s="15" customFormat="1" ht="15.75">
      <c r="B4125" s="45"/>
      <c r="C4125" s="45"/>
      <c r="D4125" s="46"/>
      <c r="E4125" s="46"/>
      <c r="K4125" s="47"/>
      <c r="AH4125" s="42"/>
      <c r="AI4125" s="42"/>
      <c r="AJ4125" s="42"/>
      <c r="AK4125" s="42"/>
      <c r="AL4125" s="42"/>
      <c r="AM4125" s="42"/>
      <c r="AN4125" s="42"/>
      <c r="AO4125" s="42"/>
      <c r="AP4125" s="42"/>
      <c r="AQ4125" s="42"/>
      <c r="AR4125" s="42"/>
      <c r="AS4125" s="42"/>
      <c r="AT4125" s="42"/>
      <c r="AU4125" s="41"/>
      <c r="AV4125" s="42"/>
      <c r="AZ4125" s="43"/>
      <c r="BA4125" s="43"/>
      <c r="BB4125" s="43"/>
      <c r="BC4125" s="43"/>
      <c r="BD4125" s="43"/>
    </row>
    <row r="4126" spans="2:56" s="15" customFormat="1" ht="15.75">
      <c r="B4126" s="45"/>
      <c r="C4126" s="45"/>
      <c r="D4126" s="46"/>
      <c r="E4126" s="46"/>
      <c r="K4126" s="47"/>
      <c r="AH4126" s="42"/>
      <c r="AI4126" s="42"/>
      <c r="AJ4126" s="42"/>
      <c r="AK4126" s="42"/>
      <c r="AL4126" s="42"/>
      <c r="AM4126" s="42"/>
      <c r="AN4126" s="42"/>
      <c r="AO4126" s="42"/>
      <c r="AP4126" s="42"/>
      <c r="AQ4126" s="42"/>
      <c r="AR4126" s="42"/>
      <c r="AS4126" s="42"/>
      <c r="AT4126" s="42"/>
      <c r="AU4126" s="41"/>
      <c r="AV4126" s="42"/>
      <c r="AZ4126" s="43"/>
      <c r="BA4126" s="43"/>
      <c r="BB4126" s="43"/>
      <c r="BC4126" s="43"/>
      <c r="BD4126" s="43"/>
    </row>
    <row r="4127" spans="2:56" s="15" customFormat="1" ht="15.75">
      <c r="B4127" s="45"/>
      <c r="C4127" s="45"/>
      <c r="D4127" s="46"/>
      <c r="E4127" s="46"/>
      <c r="K4127" s="47"/>
      <c r="AH4127" s="42"/>
      <c r="AI4127" s="42"/>
      <c r="AJ4127" s="42"/>
      <c r="AK4127" s="42"/>
      <c r="AL4127" s="42"/>
      <c r="AM4127" s="42"/>
      <c r="AN4127" s="42"/>
      <c r="AO4127" s="42"/>
      <c r="AP4127" s="42"/>
      <c r="AQ4127" s="42"/>
      <c r="AR4127" s="42"/>
      <c r="AS4127" s="42"/>
      <c r="AT4127" s="42"/>
      <c r="AU4127" s="41"/>
      <c r="AV4127" s="42"/>
      <c r="AZ4127" s="43"/>
      <c r="BA4127" s="43"/>
      <c r="BB4127" s="43"/>
      <c r="BC4127" s="43"/>
      <c r="BD4127" s="43"/>
    </row>
    <row r="4128" spans="2:56" s="15" customFormat="1" ht="15.75">
      <c r="B4128" s="45"/>
      <c r="C4128" s="45"/>
      <c r="D4128" s="46"/>
      <c r="E4128" s="46"/>
      <c r="K4128" s="47"/>
      <c r="AH4128" s="42"/>
      <c r="AI4128" s="42"/>
      <c r="AJ4128" s="42"/>
      <c r="AK4128" s="42"/>
      <c r="AL4128" s="42"/>
      <c r="AM4128" s="42"/>
      <c r="AN4128" s="42"/>
      <c r="AO4128" s="42"/>
      <c r="AP4128" s="42"/>
      <c r="AQ4128" s="42"/>
      <c r="AR4128" s="42"/>
      <c r="AS4128" s="42"/>
      <c r="AT4128" s="42"/>
      <c r="AU4128" s="41"/>
      <c r="AV4128" s="42"/>
      <c r="AZ4128" s="43"/>
      <c r="BA4128" s="43"/>
      <c r="BB4128" s="43"/>
      <c r="BC4128" s="43"/>
      <c r="BD4128" s="43"/>
    </row>
    <row r="4129" spans="2:56" s="15" customFormat="1" ht="15.75">
      <c r="B4129" s="45"/>
      <c r="C4129" s="45"/>
      <c r="D4129" s="46"/>
      <c r="E4129" s="46"/>
      <c r="K4129" s="47"/>
      <c r="AH4129" s="42"/>
      <c r="AI4129" s="42"/>
      <c r="AJ4129" s="42"/>
      <c r="AK4129" s="42"/>
      <c r="AL4129" s="42"/>
      <c r="AM4129" s="42"/>
      <c r="AN4129" s="42"/>
      <c r="AO4129" s="42"/>
      <c r="AP4129" s="42"/>
      <c r="AQ4129" s="42"/>
      <c r="AR4129" s="42"/>
      <c r="AS4129" s="42"/>
      <c r="AT4129" s="42"/>
      <c r="AU4129" s="41"/>
      <c r="AV4129" s="42"/>
      <c r="AZ4129" s="43"/>
      <c r="BA4129" s="43"/>
      <c r="BB4129" s="43"/>
      <c r="BC4129" s="43"/>
      <c r="BD4129" s="43"/>
    </row>
    <row r="4130" spans="2:56" s="15" customFormat="1" ht="15.75">
      <c r="B4130" s="45"/>
      <c r="C4130" s="45"/>
      <c r="D4130" s="46"/>
      <c r="E4130" s="46"/>
      <c r="K4130" s="47"/>
      <c r="AH4130" s="42"/>
      <c r="AI4130" s="42"/>
      <c r="AJ4130" s="42"/>
      <c r="AK4130" s="42"/>
      <c r="AL4130" s="42"/>
      <c r="AM4130" s="42"/>
      <c r="AN4130" s="42"/>
      <c r="AO4130" s="42"/>
      <c r="AP4130" s="42"/>
      <c r="AQ4130" s="42"/>
      <c r="AR4130" s="42"/>
      <c r="AS4130" s="42"/>
      <c r="AT4130" s="42"/>
      <c r="AU4130" s="41"/>
      <c r="AV4130" s="42"/>
      <c r="AZ4130" s="43"/>
      <c r="BA4130" s="43"/>
      <c r="BB4130" s="43"/>
      <c r="BC4130" s="43"/>
      <c r="BD4130" s="43"/>
    </row>
    <row r="4131" spans="2:56" s="15" customFormat="1" ht="15.75">
      <c r="B4131" s="45"/>
      <c r="C4131" s="45"/>
      <c r="D4131" s="46"/>
      <c r="E4131" s="46"/>
      <c r="K4131" s="47"/>
      <c r="AH4131" s="42"/>
      <c r="AI4131" s="42"/>
      <c r="AJ4131" s="42"/>
      <c r="AK4131" s="42"/>
      <c r="AL4131" s="42"/>
      <c r="AM4131" s="42"/>
      <c r="AN4131" s="42"/>
      <c r="AO4131" s="42"/>
      <c r="AP4131" s="42"/>
      <c r="AQ4131" s="42"/>
      <c r="AR4131" s="42"/>
      <c r="AS4131" s="42"/>
      <c r="AT4131" s="42"/>
      <c r="AU4131" s="41"/>
      <c r="AV4131" s="42"/>
      <c r="AZ4131" s="43"/>
      <c r="BA4131" s="43"/>
      <c r="BB4131" s="43"/>
      <c r="BC4131" s="43"/>
      <c r="BD4131" s="43"/>
    </row>
    <row r="4132" spans="2:56" s="15" customFormat="1" ht="15.75">
      <c r="B4132" s="45"/>
      <c r="C4132" s="45"/>
      <c r="D4132" s="46"/>
      <c r="E4132" s="46"/>
      <c r="K4132" s="47"/>
      <c r="AH4132" s="42"/>
      <c r="AI4132" s="42"/>
      <c r="AJ4132" s="42"/>
      <c r="AK4132" s="42"/>
      <c r="AL4132" s="42"/>
      <c r="AM4132" s="42"/>
      <c r="AN4132" s="42"/>
      <c r="AO4132" s="42"/>
      <c r="AP4132" s="42"/>
      <c r="AQ4132" s="42"/>
      <c r="AR4132" s="42"/>
      <c r="AS4132" s="42"/>
      <c r="AT4132" s="42"/>
      <c r="AU4132" s="41"/>
      <c r="AV4132" s="42"/>
      <c r="AZ4132" s="43"/>
      <c r="BA4132" s="43"/>
      <c r="BB4132" s="43"/>
      <c r="BC4132" s="43"/>
      <c r="BD4132" s="43"/>
    </row>
    <row r="4133" spans="2:56" s="15" customFormat="1" ht="15.75">
      <c r="B4133" s="45"/>
      <c r="C4133" s="45"/>
      <c r="D4133" s="46"/>
      <c r="E4133" s="46"/>
      <c r="K4133" s="47"/>
      <c r="AH4133" s="42"/>
      <c r="AI4133" s="42"/>
      <c r="AJ4133" s="42"/>
      <c r="AK4133" s="42"/>
      <c r="AL4133" s="42"/>
      <c r="AM4133" s="42"/>
      <c r="AN4133" s="42"/>
      <c r="AO4133" s="42"/>
      <c r="AP4133" s="42"/>
      <c r="AQ4133" s="42"/>
      <c r="AR4133" s="42"/>
      <c r="AS4133" s="42"/>
      <c r="AT4133" s="42"/>
      <c r="AU4133" s="41"/>
      <c r="AV4133" s="42"/>
      <c r="AZ4133" s="43"/>
      <c r="BA4133" s="43"/>
      <c r="BB4133" s="43"/>
      <c r="BC4133" s="43"/>
      <c r="BD4133" s="43"/>
    </row>
    <row r="4134" spans="2:56" s="15" customFormat="1" ht="15.75">
      <c r="B4134" s="45"/>
      <c r="C4134" s="45"/>
      <c r="D4134" s="46"/>
      <c r="E4134" s="46"/>
      <c r="K4134" s="47"/>
      <c r="AH4134" s="42"/>
      <c r="AI4134" s="42"/>
      <c r="AJ4134" s="42"/>
      <c r="AK4134" s="42"/>
      <c r="AL4134" s="42"/>
      <c r="AM4134" s="42"/>
      <c r="AN4134" s="42"/>
      <c r="AO4134" s="42"/>
      <c r="AP4134" s="42"/>
      <c r="AQ4134" s="42"/>
      <c r="AR4134" s="42"/>
      <c r="AS4134" s="42"/>
      <c r="AT4134" s="42"/>
      <c r="AU4134" s="41"/>
      <c r="AV4134" s="42"/>
      <c r="AZ4134" s="43"/>
      <c r="BA4134" s="43"/>
      <c r="BB4134" s="43"/>
      <c r="BC4134" s="43"/>
      <c r="BD4134" s="43"/>
    </row>
    <row r="4135" spans="2:56" s="15" customFormat="1" ht="15.75">
      <c r="B4135" s="45"/>
      <c r="C4135" s="45"/>
      <c r="D4135" s="46"/>
      <c r="E4135" s="46"/>
      <c r="K4135" s="47"/>
      <c r="AH4135" s="42"/>
      <c r="AI4135" s="42"/>
      <c r="AJ4135" s="42"/>
      <c r="AK4135" s="42"/>
      <c r="AL4135" s="42"/>
      <c r="AM4135" s="42"/>
      <c r="AN4135" s="42"/>
      <c r="AO4135" s="42"/>
      <c r="AP4135" s="42"/>
      <c r="AQ4135" s="42"/>
      <c r="AR4135" s="42"/>
      <c r="AS4135" s="42"/>
      <c r="AT4135" s="42"/>
      <c r="AU4135" s="41"/>
      <c r="AV4135" s="42"/>
      <c r="AZ4135" s="43"/>
      <c r="BA4135" s="43"/>
      <c r="BB4135" s="43"/>
      <c r="BC4135" s="43"/>
      <c r="BD4135" s="43"/>
    </row>
    <row r="4136" spans="2:56" s="15" customFormat="1" ht="15.75">
      <c r="B4136" s="45"/>
      <c r="C4136" s="45"/>
      <c r="D4136" s="46"/>
      <c r="E4136" s="46"/>
      <c r="K4136" s="47"/>
      <c r="AH4136" s="42"/>
      <c r="AI4136" s="42"/>
      <c r="AJ4136" s="42"/>
      <c r="AK4136" s="42"/>
      <c r="AL4136" s="42"/>
      <c r="AM4136" s="42"/>
      <c r="AN4136" s="42"/>
      <c r="AO4136" s="42"/>
      <c r="AP4136" s="42"/>
      <c r="AQ4136" s="42"/>
      <c r="AR4136" s="42"/>
      <c r="AS4136" s="42"/>
      <c r="AT4136" s="42"/>
      <c r="AU4136" s="41"/>
      <c r="AV4136" s="42"/>
      <c r="AZ4136" s="43"/>
      <c r="BA4136" s="43"/>
      <c r="BB4136" s="43"/>
      <c r="BC4136" s="43"/>
      <c r="BD4136" s="43"/>
    </row>
    <row r="4137" spans="2:56" s="15" customFormat="1" ht="15.75">
      <c r="B4137" s="45"/>
      <c r="C4137" s="45"/>
      <c r="D4137" s="46"/>
      <c r="E4137" s="46"/>
      <c r="K4137" s="47"/>
      <c r="AH4137" s="42"/>
      <c r="AI4137" s="42"/>
      <c r="AJ4137" s="42"/>
      <c r="AK4137" s="42"/>
      <c r="AL4137" s="42"/>
      <c r="AM4137" s="42"/>
      <c r="AN4137" s="42"/>
      <c r="AO4137" s="42"/>
      <c r="AP4137" s="42"/>
      <c r="AQ4137" s="42"/>
      <c r="AR4137" s="42"/>
      <c r="AS4137" s="42"/>
      <c r="AT4137" s="42"/>
      <c r="AU4137" s="41"/>
      <c r="AV4137" s="42"/>
      <c r="AZ4137" s="43"/>
      <c r="BA4137" s="43"/>
      <c r="BB4137" s="43"/>
      <c r="BC4137" s="43"/>
      <c r="BD4137" s="43"/>
    </row>
    <row r="4138" spans="2:56" s="15" customFormat="1" ht="15.75">
      <c r="B4138" s="45"/>
      <c r="C4138" s="45"/>
      <c r="D4138" s="46"/>
      <c r="E4138" s="46"/>
      <c r="K4138" s="47"/>
      <c r="AH4138" s="42"/>
      <c r="AI4138" s="42"/>
      <c r="AJ4138" s="42"/>
      <c r="AK4138" s="42"/>
      <c r="AL4138" s="42"/>
      <c r="AM4138" s="42"/>
      <c r="AN4138" s="42"/>
      <c r="AO4138" s="42"/>
      <c r="AP4138" s="42"/>
      <c r="AQ4138" s="42"/>
      <c r="AR4138" s="42"/>
      <c r="AS4138" s="42"/>
      <c r="AT4138" s="42"/>
      <c r="AU4138" s="41"/>
      <c r="AV4138" s="42"/>
      <c r="AZ4138" s="43"/>
      <c r="BA4138" s="43"/>
      <c r="BB4138" s="43"/>
      <c r="BC4138" s="43"/>
      <c r="BD4138" s="43"/>
    </row>
    <row r="4139" spans="2:56" s="15" customFormat="1" ht="15.75">
      <c r="B4139" s="45"/>
      <c r="C4139" s="45"/>
      <c r="D4139" s="46"/>
      <c r="E4139" s="46"/>
      <c r="K4139" s="47"/>
      <c r="AH4139" s="42"/>
      <c r="AI4139" s="42"/>
      <c r="AJ4139" s="42"/>
      <c r="AK4139" s="42"/>
      <c r="AL4139" s="42"/>
      <c r="AM4139" s="42"/>
      <c r="AN4139" s="42"/>
      <c r="AO4139" s="42"/>
      <c r="AP4139" s="42"/>
      <c r="AQ4139" s="42"/>
      <c r="AR4139" s="42"/>
      <c r="AS4139" s="42"/>
      <c r="AT4139" s="42"/>
      <c r="AU4139" s="41"/>
      <c r="AV4139" s="42"/>
      <c r="AZ4139" s="43"/>
      <c r="BA4139" s="43"/>
      <c r="BB4139" s="43"/>
      <c r="BC4139" s="43"/>
      <c r="BD4139" s="43"/>
    </row>
    <row r="4140" spans="2:56" s="15" customFormat="1" ht="15.75">
      <c r="B4140" s="45"/>
      <c r="C4140" s="45"/>
      <c r="D4140" s="46"/>
      <c r="E4140" s="46"/>
      <c r="K4140" s="47"/>
      <c r="AH4140" s="42"/>
      <c r="AI4140" s="42"/>
      <c r="AJ4140" s="42"/>
      <c r="AK4140" s="42"/>
      <c r="AL4140" s="42"/>
      <c r="AM4140" s="42"/>
      <c r="AN4140" s="42"/>
      <c r="AO4140" s="42"/>
      <c r="AP4140" s="42"/>
      <c r="AQ4140" s="42"/>
      <c r="AR4140" s="42"/>
      <c r="AS4140" s="42"/>
      <c r="AT4140" s="42"/>
      <c r="AU4140" s="41"/>
      <c r="AV4140" s="42"/>
      <c r="AZ4140" s="43"/>
      <c r="BA4140" s="43"/>
      <c r="BB4140" s="43"/>
      <c r="BC4140" s="43"/>
      <c r="BD4140" s="43"/>
    </row>
    <row r="4141" spans="2:56" s="15" customFormat="1" ht="15.75">
      <c r="B4141" s="45"/>
      <c r="C4141" s="45"/>
      <c r="D4141" s="46"/>
      <c r="E4141" s="46"/>
      <c r="K4141" s="47"/>
      <c r="AH4141" s="42"/>
      <c r="AI4141" s="42"/>
      <c r="AJ4141" s="42"/>
      <c r="AK4141" s="42"/>
      <c r="AL4141" s="42"/>
      <c r="AM4141" s="42"/>
      <c r="AN4141" s="42"/>
      <c r="AO4141" s="42"/>
      <c r="AP4141" s="42"/>
      <c r="AQ4141" s="42"/>
      <c r="AR4141" s="42"/>
      <c r="AS4141" s="42"/>
      <c r="AT4141" s="42"/>
      <c r="AU4141" s="41"/>
      <c r="AV4141" s="42"/>
      <c r="AZ4141" s="43"/>
      <c r="BA4141" s="43"/>
      <c r="BB4141" s="43"/>
      <c r="BC4141" s="43"/>
      <c r="BD4141" s="43"/>
    </row>
    <row r="4142" spans="2:56" s="15" customFormat="1" ht="15.75">
      <c r="B4142" s="45"/>
      <c r="C4142" s="45"/>
      <c r="D4142" s="46"/>
      <c r="E4142" s="46"/>
      <c r="K4142" s="47"/>
      <c r="AH4142" s="42"/>
      <c r="AI4142" s="42"/>
      <c r="AJ4142" s="42"/>
      <c r="AK4142" s="42"/>
      <c r="AL4142" s="42"/>
      <c r="AM4142" s="42"/>
      <c r="AN4142" s="42"/>
      <c r="AO4142" s="42"/>
      <c r="AP4142" s="42"/>
      <c r="AQ4142" s="42"/>
      <c r="AR4142" s="42"/>
      <c r="AS4142" s="42"/>
      <c r="AT4142" s="42"/>
      <c r="AU4142" s="41"/>
      <c r="AV4142" s="42"/>
      <c r="AZ4142" s="43"/>
      <c r="BA4142" s="43"/>
      <c r="BB4142" s="43"/>
      <c r="BC4142" s="43"/>
      <c r="BD4142" s="43"/>
    </row>
    <row r="4143" spans="2:56" s="15" customFormat="1" ht="15.75">
      <c r="B4143" s="45"/>
      <c r="C4143" s="45"/>
      <c r="D4143" s="46"/>
      <c r="E4143" s="46"/>
      <c r="K4143" s="47"/>
      <c r="AH4143" s="42"/>
      <c r="AI4143" s="42"/>
      <c r="AJ4143" s="42"/>
      <c r="AK4143" s="42"/>
      <c r="AL4143" s="42"/>
      <c r="AM4143" s="42"/>
      <c r="AN4143" s="42"/>
      <c r="AO4143" s="42"/>
      <c r="AP4143" s="42"/>
      <c r="AQ4143" s="42"/>
      <c r="AR4143" s="42"/>
      <c r="AS4143" s="42"/>
      <c r="AT4143" s="42"/>
      <c r="AU4143" s="41"/>
      <c r="AV4143" s="42"/>
      <c r="AZ4143" s="43"/>
      <c r="BA4143" s="43"/>
      <c r="BB4143" s="43"/>
      <c r="BC4143" s="43"/>
      <c r="BD4143" s="43"/>
    </row>
    <row r="4144" spans="2:56" s="15" customFormat="1" ht="15.75">
      <c r="B4144" s="45"/>
      <c r="C4144" s="45"/>
      <c r="D4144" s="46"/>
      <c r="E4144" s="46"/>
      <c r="K4144" s="47"/>
      <c r="AH4144" s="42"/>
      <c r="AI4144" s="42"/>
      <c r="AJ4144" s="42"/>
      <c r="AK4144" s="42"/>
      <c r="AL4144" s="42"/>
      <c r="AM4144" s="42"/>
      <c r="AN4144" s="42"/>
      <c r="AO4144" s="42"/>
      <c r="AP4144" s="42"/>
      <c r="AQ4144" s="42"/>
      <c r="AR4144" s="42"/>
      <c r="AS4144" s="42"/>
      <c r="AT4144" s="42"/>
      <c r="AU4144" s="41"/>
      <c r="AV4144" s="42"/>
      <c r="AZ4144" s="43"/>
      <c r="BA4144" s="43"/>
      <c r="BB4144" s="43"/>
      <c r="BC4144" s="43"/>
      <c r="BD4144" s="43"/>
    </row>
    <row r="4145" spans="2:56" s="15" customFormat="1" ht="15.75">
      <c r="B4145" s="45"/>
      <c r="C4145" s="45"/>
      <c r="D4145" s="46"/>
      <c r="E4145" s="46"/>
      <c r="K4145" s="47"/>
      <c r="AH4145" s="42"/>
      <c r="AI4145" s="42"/>
      <c r="AJ4145" s="42"/>
      <c r="AK4145" s="42"/>
      <c r="AL4145" s="42"/>
      <c r="AM4145" s="42"/>
      <c r="AN4145" s="42"/>
      <c r="AO4145" s="42"/>
      <c r="AP4145" s="42"/>
      <c r="AQ4145" s="42"/>
      <c r="AR4145" s="42"/>
      <c r="AS4145" s="42"/>
      <c r="AT4145" s="42"/>
      <c r="AU4145" s="41"/>
      <c r="AV4145" s="42"/>
      <c r="AZ4145" s="43"/>
      <c r="BA4145" s="43"/>
      <c r="BB4145" s="43"/>
      <c r="BC4145" s="43"/>
      <c r="BD4145" s="43"/>
    </row>
    <row r="4146" spans="2:56" s="15" customFormat="1" ht="15.75">
      <c r="B4146" s="45"/>
      <c r="C4146" s="45"/>
      <c r="D4146" s="46"/>
      <c r="E4146" s="46"/>
      <c r="K4146" s="47"/>
      <c r="AH4146" s="42"/>
      <c r="AI4146" s="42"/>
      <c r="AJ4146" s="42"/>
      <c r="AK4146" s="42"/>
      <c r="AL4146" s="42"/>
      <c r="AM4146" s="42"/>
      <c r="AN4146" s="42"/>
      <c r="AO4146" s="42"/>
      <c r="AP4146" s="42"/>
      <c r="AQ4146" s="42"/>
      <c r="AR4146" s="42"/>
      <c r="AS4146" s="42"/>
      <c r="AT4146" s="42"/>
      <c r="AU4146" s="41"/>
      <c r="AV4146" s="42"/>
      <c r="AZ4146" s="43"/>
      <c r="BA4146" s="43"/>
      <c r="BB4146" s="43"/>
      <c r="BC4146" s="43"/>
      <c r="BD4146" s="43"/>
    </row>
    <row r="4147" spans="2:56" s="15" customFormat="1" ht="15.75">
      <c r="B4147" s="45"/>
      <c r="C4147" s="45"/>
      <c r="D4147" s="46"/>
      <c r="E4147" s="46"/>
      <c r="K4147" s="47"/>
      <c r="AH4147" s="42"/>
      <c r="AI4147" s="42"/>
      <c r="AJ4147" s="42"/>
      <c r="AK4147" s="42"/>
      <c r="AL4147" s="42"/>
      <c r="AM4147" s="42"/>
      <c r="AN4147" s="42"/>
      <c r="AO4147" s="42"/>
      <c r="AP4147" s="42"/>
      <c r="AQ4147" s="42"/>
      <c r="AR4147" s="42"/>
      <c r="AS4147" s="42"/>
      <c r="AT4147" s="42"/>
      <c r="AU4147" s="41"/>
      <c r="AV4147" s="42"/>
      <c r="AZ4147" s="43"/>
      <c r="BA4147" s="43"/>
      <c r="BB4147" s="43"/>
      <c r="BC4147" s="43"/>
      <c r="BD4147" s="43"/>
    </row>
    <row r="4148" spans="2:56" s="15" customFormat="1" ht="15.75">
      <c r="B4148" s="45"/>
      <c r="C4148" s="45"/>
      <c r="D4148" s="46"/>
      <c r="E4148" s="46"/>
      <c r="K4148" s="47"/>
      <c r="AH4148" s="42"/>
      <c r="AI4148" s="42"/>
      <c r="AJ4148" s="42"/>
      <c r="AK4148" s="42"/>
      <c r="AL4148" s="42"/>
      <c r="AM4148" s="42"/>
      <c r="AN4148" s="42"/>
      <c r="AO4148" s="42"/>
      <c r="AP4148" s="42"/>
      <c r="AQ4148" s="42"/>
      <c r="AR4148" s="42"/>
      <c r="AS4148" s="42"/>
      <c r="AT4148" s="42"/>
      <c r="AU4148" s="41"/>
      <c r="AV4148" s="42"/>
      <c r="AZ4148" s="43"/>
      <c r="BA4148" s="43"/>
      <c r="BB4148" s="43"/>
      <c r="BC4148" s="43"/>
      <c r="BD4148" s="43"/>
    </row>
    <row r="4149" spans="2:56" s="15" customFormat="1" ht="15.75">
      <c r="B4149" s="45"/>
      <c r="C4149" s="45"/>
      <c r="D4149" s="46"/>
      <c r="E4149" s="46"/>
      <c r="K4149" s="47"/>
      <c r="AH4149" s="42"/>
      <c r="AI4149" s="42"/>
      <c r="AJ4149" s="42"/>
      <c r="AK4149" s="42"/>
      <c r="AL4149" s="42"/>
      <c r="AM4149" s="42"/>
      <c r="AN4149" s="42"/>
      <c r="AO4149" s="42"/>
      <c r="AP4149" s="42"/>
      <c r="AQ4149" s="42"/>
      <c r="AR4149" s="42"/>
      <c r="AS4149" s="42"/>
      <c r="AT4149" s="42"/>
      <c r="AU4149" s="41"/>
      <c r="AV4149" s="42"/>
      <c r="AZ4149" s="43"/>
      <c r="BA4149" s="43"/>
      <c r="BB4149" s="43"/>
      <c r="BC4149" s="43"/>
      <c r="BD4149" s="43"/>
    </row>
    <row r="4150" spans="2:56" s="15" customFormat="1" ht="15.75">
      <c r="B4150" s="45"/>
      <c r="C4150" s="45"/>
      <c r="D4150" s="46"/>
      <c r="E4150" s="46"/>
      <c r="K4150" s="47"/>
      <c r="AH4150" s="42"/>
      <c r="AI4150" s="42"/>
      <c r="AJ4150" s="42"/>
      <c r="AK4150" s="42"/>
      <c r="AL4150" s="42"/>
      <c r="AM4150" s="42"/>
      <c r="AN4150" s="42"/>
      <c r="AO4150" s="42"/>
      <c r="AP4150" s="42"/>
      <c r="AQ4150" s="42"/>
      <c r="AR4150" s="42"/>
      <c r="AS4150" s="42"/>
      <c r="AT4150" s="42"/>
      <c r="AU4150" s="41"/>
      <c r="AV4150" s="42"/>
      <c r="AZ4150" s="43"/>
      <c r="BA4150" s="43"/>
      <c r="BB4150" s="43"/>
      <c r="BC4150" s="43"/>
      <c r="BD4150" s="43"/>
    </row>
    <row r="4151" spans="2:56" s="15" customFormat="1" ht="15.75">
      <c r="B4151" s="45"/>
      <c r="C4151" s="45"/>
      <c r="D4151" s="46"/>
      <c r="E4151" s="46"/>
      <c r="K4151" s="47"/>
      <c r="AH4151" s="42"/>
      <c r="AI4151" s="42"/>
      <c r="AJ4151" s="42"/>
      <c r="AK4151" s="42"/>
      <c r="AL4151" s="42"/>
      <c r="AM4151" s="42"/>
      <c r="AN4151" s="42"/>
      <c r="AO4151" s="42"/>
      <c r="AP4151" s="42"/>
      <c r="AQ4151" s="42"/>
      <c r="AR4151" s="42"/>
      <c r="AS4151" s="42"/>
      <c r="AT4151" s="42"/>
      <c r="AU4151" s="41"/>
      <c r="AV4151" s="42"/>
      <c r="AZ4151" s="43"/>
      <c r="BA4151" s="43"/>
      <c r="BB4151" s="43"/>
      <c r="BC4151" s="43"/>
      <c r="BD4151" s="43"/>
    </row>
    <row r="4152" spans="2:56" s="15" customFormat="1" ht="15.75">
      <c r="B4152" s="45"/>
      <c r="C4152" s="45"/>
      <c r="D4152" s="46"/>
      <c r="E4152" s="46"/>
      <c r="K4152" s="47"/>
      <c r="AH4152" s="42"/>
      <c r="AI4152" s="42"/>
      <c r="AJ4152" s="42"/>
      <c r="AK4152" s="42"/>
      <c r="AL4152" s="42"/>
      <c r="AM4152" s="42"/>
      <c r="AN4152" s="42"/>
      <c r="AO4152" s="42"/>
      <c r="AP4152" s="42"/>
      <c r="AQ4152" s="42"/>
      <c r="AR4152" s="42"/>
      <c r="AS4152" s="42"/>
      <c r="AT4152" s="42"/>
      <c r="AU4152" s="41"/>
      <c r="AV4152" s="42"/>
      <c r="AZ4152" s="43"/>
      <c r="BA4152" s="43"/>
      <c r="BB4152" s="43"/>
      <c r="BC4152" s="43"/>
      <c r="BD4152" s="43"/>
    </row>
    <row r="4153" spans="2:56" s="15" customFormat="1" ht="15.75">
      <c r="B4153" s="45"/>
      <c r="C4153" s="45"/>
      <c r="D4153" s="46"/>
      <c r="E4153" s="46"/>
      <c r="K4153" s="47"/>
      <c r="AH4153" s="42"/>
      <c r="AI4153" s="42"/>
      <c r="AJ4153" s="42"/>
      <c r="AK4153" s="42"/>
      <c r="AL4153" s="42"/>
      <c r="AM4153" s="42"/>
      <c r="AN4153" s="42"/>
      <c r="AO4153" s="42"/>
      <c r="AP4153" s="42"/>
      <c r="AQ4153" s="42"/>
      <c r="AR4153" s="42"/>
      <c r="AS4153" s="42"/>
      <c r="AT4153" s="42"/>
      <c r="AU4153" s="41"/>
      <c r="AV4153" s="42"/>
      <c r="AZ4153" s="43"/>
      <c r="BA4153" s="43"/>
      <c r="BB4153" s="43"/>
      <c r="BC4153" s="43"/>
      <c r="BD4153" s="43"/>
    </row>
    <row r="4154" spans="2:56" s="15" customFormat="1" ht="15.75">
      <c r="B4154" s="45"/>
      <c r="C4154" s="45"/>
      <c r="D4154" s="46"/>
      <c r="E4154" s="46"/>
      <c r="K4154" s="47"/>
      <c r="AH4154" s="42"/>
      <c r="AI4154" s="42"/>
      <c r="AJ4154" s="42"/>
      <c r="AK4154" s="42"/>
      <c r="AL4154" s="42"/>
      <c r="AM4154" s="42"/>
      <c r="AN4154" s="42"/>
      <c r="AO4154" s="42"/>
      <c r="AP4154" s="42"/>
      <c r="AQ4154" s="42"/>
      <c r="AR4154" s="42"/>
      <c r="AS4154" s="42"/>
      <c r="AT4154" s="42"/>
      <c r="AU4154" s="41"/>
      <c r="AV4154" s="42"/>
      <c r="AZ4154" s="43"/>
      <c r="BA4154" s="43"/>
      <c r="BB4154" s="43"/>
      <c r="BC4154" s="43"/>
      <c r="BD4154" s="43"/>
    </row>
    <row r="4155" spans="2:56" s="15" customFormat="1" ht="15.75">
      <c r="B4155" s="45"/>
      <c r="C4155" s="45"/>
      <c r="D4155" s="46"/>
      <c r="E4155" s="46"/>
      <c r="K4155" s="47"/>
      <c r="AH4155" s="42"/>
      <c r="AI4155" s="42"/>
      <c r="AJ4155" s="42"/>
      <c r="AK4155" s="42"/>
      <c r="AL4155" s="42"/>
      <c r="AM4155" s="42"/>
      <c r="AN4155" s="42"/>
      <c r="AO4155" s="42"/>
      <c r="AP4155" s="42"/>
      <c r="AQ4155" s="42"/>
      <c r="AR4155" s="42"/>
      <c r="AS4155" s="42"/>
      <c r="AT4155" s="42"/>
      <c r="AU4155" s="41"/>
      <c r="AV4155" s="42"/>
      <c r="AZ4155" s="43"/>
      <c r="BA4155" s="43"/>
      <c r="BB4155" s="43"/>
      <c r="BC4155" s="43"/>
      <c r="BD4155" s="43"/>
    </row>
    <row r="4156" spans="2:56" s="15" customFormat="1" ht="15.75">
      <c r="B4156" s="45"/>
      <c r="C4156" s="45"/>
      <c r="D4156" s="46"/>
      <c r="E4156" s="46"/>
      <c r="K4156" s="47"/>
      <c r="AH4156" s="42"/>
      <c r="AI4156" s="42"/>
      <c r="AJ4156" s="42"/>
      <c r="AK4156" s="42"/>
      <c r="AL4156" s="42"/>
      <c r="AM4156" s="42"/>
      <c r="AN4156" s="42"/>
      <c r="AO4156" s="42"/>
      <c r="AP4156" s="42"/>
      <c r="AQ4156" s="42"/>
      <c r="AR4156" s="42"/>
      <c r="AS4156" s="42"/>
      <c r="AT4156" s="42"/>
      <c r="AU4156" s="41"/>
      <c r="AV4156" s="42"/>
      <c r="AZ4156" s="43"/>
      <c r="BA4156" s="43"/>
      <c r="BB4156" s="43"/>
      <c r="BC4156" s="43"/>
      <c r="BD4156" s="43"/>
    </row>
    <row r="4157" spans="2:56" s="15" customFormat="1" ht="15.75">
      <c r="B4157" s="45"/>
      <c r="C4157" s="45"/>
      <c r="D4157" s="46"/>
      <c r="E4157" s="46"/>
      <c r="K4157" s="47"/>
      <c r="AH4157" s="42"/>
      <c r="AI4157" s="42"/>
      <c r="AJ4157" s="42"/>
      <c r="AK4157" s="42"/>
      <c r="AL4157" s="42"/>
      <c r="AM4157" s="42"/>
      <c r="AN4157" s="42"/>
      <c r="AO4157" s="42"/>
      <c r="AP4157" s="42"/>
      <c r="AQ4157" s="42"/>
      <c r="AR4157" s="42"/>
      <c r="AS4157" s="42"/>
      <c r="AT4157" s="42"/>
      <c r="AU4157" s="41"/>
      <c r="AV4157" s="42"/>
      <c r="AZ4157" s="43"/>
      <c r="BA4157" s="43"/>
      <c r="BB4157" s="43"/>
      <c r="BC4157" s="43"/>
      <c r="BD4157" s="43"/>
    </row>
    <row r="4158" spans="2:56" s="15" customFormat="1" ht="15.75">
      <c r="B4158" s="45"/>
      <c r="C4158" s="45"/>
      <c r="D4158" s="46"/>
      <c r="E4158" s="46"/>
      <c r="K4158" s="47"/>
      <c r="AH4158" s="42"/>
      <c r="AI4158" s="42"/>
      <c r="AJ4158" s="42"/>
      <c r="AK4158" s="42"/>
      <c r="AL4158" s="42"/>
      <c r="AM4158" s="42"/>
      <c r="AN4158" s="42"/>
      <c r="AO4158" s="42"/>
      <c r="AP4158" s="42"/>
      <c r="AQ4158" s="42"/>
      <c r="AR4158" s="42"/>
      <c r="AS4158" s="42"/>
      <c r="AT4158" s="42"/>
      <c r="AU4158" s="41"/>
      <c r="AV4158" s="42"/>
      <c r="AZ4158" s="43"/>
      <c r="BA4158" s="43"/>
      <c r="BB4158" s="43"/>
      <c r="BC4158" s="43"/>
      <c r="BD4158" s="43"/>
    </row>
    <row r="4159" spans="2:56" s="15" customFormat="1" ht="15.75">
      <c r="B4159" s="45"/>
      <c r="C4159" s="45"/>
      <c r="D4159" s="46"/>
      <c r="E4159" s="46"/>
      <c r="K4159" s="47"/>
      <c r="AH4159" s="42"/>
      <c r="AI4159" s="42"/>
      <c r="AJ4159" s="42"/>
      <c r="AK4159" s="42"/>
      <c r="AL4159" s="42"/>
      <c r="AM4159" s="42"/>
      <c r="AN4159" s="42"/>
      <c r="AO4159" s="42"/>
      <c r="AP4159" s="42"/>
      <c r="AQ4159" s="42"/>
      <c r="AR4159" s="42"/>
      <c r="AS4159" s="42"/>
      <c r="AT4159" s="42"/>
      <c r="AU4159" s="41"/>
      <c r="AV4159" s="42"/>
      <c r="AZ4159" s="43"/>
      <c r="BA4159" s="43"/>
      <c r="BB4159" s="43"/>
      <c r="BC4159" s="43"/>
      <c r="BD4159" s="43"/>
    </row>
    <row r="4160" spans="2:56" s="15" customFormat="1" ht="15.75">
      <c r="B4160" s="45"/>
      <c r="C4160" s="45"/>
      <c r="D4160" s="46"/>
      <c r="E4160" s="46"/>
      <c r="K4160" s="47"/>
      <c r="AH4160" s="42"/>
      <c r="AI4160" s="42"/>
      <c r="AJ4160" s="42"/>
      <c r="AK4160" s="42"/>
      <c r="AL4160" s="42"/>
      <c r="AM4160" s="42"/>
      <c r="AN4160" s="42"/>
      <c r="AO4160" s="42"/>
      <c r="AP4160" s="42"/>
      <c r="AQ4160" s="42"/>
      <c r="AR4160" s="42"/>
      <c r="AS4160" s="42"/>
      <c r="AT4160" s="42"/>
      <c r="AU4160" s="41"/>
      <c r="AV4160" s="42"/>
      <c r="AZ4160" s="43"/>
      <c r="BA4160" s="43"/>
      <c r="BB4160" s="43"/>
      <c r="BC4160" s="43"/>
      <c r="BD4160" s="43"/>
    </row>
    <row r="4161" spans="2:56" s="15" customFormat="1" ht="15.75">
      <c r="B4161" s="45"/>
      <c r="C4161" s="45"/>
      <c r="D4161" s="46"/>
      <c r="E4161" s="46"/>
      <c r="K4161" s="47"/>
      <c r="AH4161" s="42"/>
      <c r="AI4161" s="42"/>
      <c r="AJ4161" s="42"/>
      <c r="AK4161" s="42"/>
      <c r="AL4161" s="42"/>
      <c r="AM4161" s="42"/>
      <c r="AN4161" s="42"/>
      <c r="AO4161" s="42"/>
      <c r="AP4161" s="42"/>
      <c r="AQ4161" s="42"/>
      <c r="AR4161" s="42"/>
      <c r="AS4161" s="42"/>
      <c r="AT4161" s="42"/>
      <c r="AU4161" s="41"/>
      <c r="AV4161" s="42"/>
      <c r="AZ4161" s="43"/>
      <c r="BA4161" s="43"/>
      <c r="BB4161" s="43"/>
      <c r="BC4161" s="43"/>
      <c r="BD4161" s="43"/>
    </row>
    <row r="4162" spans="2:56" s="15" customFormat="1" ht="15.75">
      <c r="B4162" s="45"/>
      <c r="C4162" s="45"/>
      <c r="D4162" s="46"/>
      <c r="E4162" s="46"/>
      <c r="K4162" s="47"/>
      <c r="AH4162" s="42"/>
      <c r="AI4162" s="42"/>
      <c r="AJ4162" s="42"/>
      <c r="AK4162" s="42"/>
      <c r="AL4162" s="42"/>
      <c r="AM4162" s="42"/>
      <c r="AN4162" s="42"/>
      <c r="AO4162" s="42"/>
      <c r="AP4162" s="42"/>
      <c r="AQ4162" s="42"/>
      <c r="AR4162" s="42"/>
      <c r="AS4162" s="42"/>
      <c r="AT4162" s="42"/>
      <c r="AU4162" s="41"/>
      <c r="AV4162" s="42"/>
      <c r="AZ4162" s="43"/>
      <c r="BA4162" s="43"/>
      <c r="BB4162" s="43"/>
      <c r="BC4162" s="43"/>
      <c r="BD4162" s="43"/>
    </row>
    <row r="4163" spans="2:56" s="15" customFormat="1" ht="15.75">
      <c r="B4163" s="45"/>
      <c r="C4163" s="45"/>
      <c r="D4163" s="46"/>
      <c r="E4163" s="46"/>
      <c r="K4163" s="47"/>
      <c r="AH4163" s="42"/>
      <c r="AI4163" s="42"/>
      <c r="AJ4163" s="42"/>
      <c r="AK4163" s="42"/>
      <c r="AL4163" s="42"/>
      <c r="AM4163" s="42"/>
      <c r="AN4163" s="42"/>
      <c r="AO4163" s="42"/>
      <c r="AP4163" s="42"/>
      <c r="AQ4163" s="42"/>
      <c r="AR4163" s="42"/>
      <c r="AS4163" s="42"/>
      <c r="AT4163" s="42"/>
      <c r="AU4163" s="41"/>
      <c r="AV4163" s="42"/>
      <c r="AZ4163" s="43"/>
      <c r="BA4163" s="43"/>
      <c r="BB4163" s="43"/>
      <c r="BC4163" s="43"/>
      <c r="BD4163" s="43"/>
    </row>
    <row r="4164" spans="2:56" s="15" customFormat="1" ht="15.75">
      <c r="B4164" s="45"/>
      <c r="C4164" s="45"/>
      <c r="D4164" s="46"/>
      <c r="E4164" s="46"/>
      <c r="K4164" s="47"/>
      <c r="AH4164" s="42"/>
      <c r="AI4164" s="42"/>
      <c r="AJ4164" s="42"/>
      <c r="AK4164" s="42"/>
      <c r="AL4164" s="42"/>
      <c r="AM4164" s="42"/>
      <c r="AN4164" s="42"/>
      <c r="AO4164" s="42"/>
      <c r="AP4164" s="42"/>
      <c r="AQ4164" s="42"/>
      <c r="AR4164" s="42"/>
      <c r="AS4164" s="42"/>
      <c r="AT4164" s="42"/>
      <c r="AU4164" s="41"/>
      <c r="AV4164" s="42"/>
      <c r="AZ4164" s="43"/>
      <c r="BA4164" s="43"/>
      <c r="BB4164" s="43"/>
      <c r="BC4164" s="43"/>
      <c r="BD4164" s="43"/>
    </row>
    <row r="4165" spans="2:56" s="15" customFormat="1" ht="15.75">
      <c r="B4165" s="45"/>
      <c r="C4165" s="45"/>
      <c r="D4165" s="46"/>
      <c r="E4165" s="46"/>
      <c r="K4165" s="47"/>
      <c r="AH4165" s="42"/>
      <c r="AI4165" s="42"/>
      <c r="AJ4165" s="42"/>
      <c r="AK4165" s="42"/>
      <c r="AL4165" s="42"/>
      <c r="AM4165" s="42"/>
      <c r="AN4165" s="42"/>
      <c r="AO4165" s="42"/>
      <c r="AP4165" s="42"/>
      <c r="AQ4165" s="42"/>
      <c r="AR4165" s="42"/>
      <c r="AS4165" s="42"/>
      <c r="AT4165" s="42"/>
      <c r="AU4165" s="41"/>
      <c r="AV4165" s="42"/>
      <c r="AZ4165" s="43"/>
      <c r="BA4165" s="43"/>
      <c r="BB4165" s="43"/>
      <c r="BC4165" s="43"/>
      <c r="BD4165" s="43"/>
    </row>
    <row r="4166" spans="2:56" s="15" customFormat="1" ht="15.75">
      <c r="B4166" s="45"/>
      <c r="C4166" s="45"/>
      <c r="D4166" s="46"/>
      <c r="E4166" s="46"/>
      <c r="K4166" s="47"/>
      <c r="AH4166" s="42"/>
      <c r="AI4166" s="42"/>
      <c r="AJ4166" s="42"/>
      <c r="AK4166" s="42"/>
      <c r="AL4166" s="42"/>
      <c r="AM4166" s="42"/>
      <c r="AN4166" s="42"/>
      <c r="AO4166" s="42"/>
      <c r="AP4166" s="42"/>
      <c r="AQ4166" s="42"/>
      <c r="AR4166" s="42"/>
      <c r="AS4166" s="42"/>
      <c r="AT4166" s="42"/>
      <c r="AU4166" s="41"/>
      <c r="AV4166" s="42"/>
      <c r="AZ4166" s="43"/>
      <c r="BA4166" s="43"/>
      <c r="BB4166" s="43"/>
      <c r="BC4166" s="43"/>
      <c r="BD4166" s="43"/>
    </row>
    <row r="4167" spans="2:56" s="15" customFormat="1" ht="15.75">
      <c r="B4167" s="45"/>
      <c r="C4167" s="45"/>
      <c r="D4167" s="46"/>
      <c r="E4167" s="46"/>
      <c r="K4167" s="47"/>
      <c r="AH4167" s="42"/>
      <c r="AI4167" s="42"/>
      <c r="AJ4167" s="42"/>
      <c r="AK4167" s="42"/>
      <c r="AL4167" s="42"/>
      <c r="AM4167" s="42"/>
      <c r="AN4167" s="42"/>
      <c r="AO4167" s="42"/>
      <c r="AP4167" s="42"/>
      <c r="AQ4167" s="42"/>
      <c r="AR4167" s="42"/>
      <c r="AS4167" s="42"/>
      <c r="AT4167" s="42"/>
      <c r="AU4167" s="41"/>
      <c r="AV4167" s="42"/>
      <c r="AZ4167" s="43"/>
      <c r="BA4167" s="43"/>
      <c r="BB4167" s="43"/>
      <c r="BC4167" s="43"/>
      <c r="BD4167" s="43"/>
    </row>
    <row r="4168" spans="2:56" s="15" customFormat="1" ht="15.75">
      <c r="B4168" s="45"/>
      <c r="C4168" s="45"/>
      <c r="D4168" s="46"/>
      <c r="E4168" s="46"/>
      <c r="K4168" s="47"/>
      <c r="AH4168" s="42"/>
      <c r="AI4168" s="42"/>
      <c r="AJ4168" s="42"/>
      <c r="AK4168" s="42"/>
      <c r="AL4168" s="42"/>
      <c r="AM4168" s="42"/>
      <c r="AN4168" s="42"/>
      <c r="AO4168" s="42"/>
      <c r="AP4168" s="42"/>
      <c r="AQ4168" s="42"/>
      <c r="AR4168" s="42"/>
      <c r="AS4168" s="42"/>
      <c r="AT4168" s="42"/>
      <c r="AU4168" s="41"/>
      <c r="AV4168" s="42"/>
      <c r="AZ4168" s="43"/>
      <c r="BA4168" s="43"/>
      <c r="BB4168" s="43"/>
      <c r="BC4168" s="43"/>
      <c r="BD4168" s="43"/>
    </row>
    <row r="4169" spans="2:56" s="15" customFormat="1" ht="15.75">
      <c r="B4169" s="45"/>
      <c r="C4169" s="45"/>
      <c r="D4169" s="46"/>
      <c r="E4169" s="46"/>
      <c r="K4169" s="47"/>
      <c r="AH4169" s="42"/>
      <c r="AI4169" s="42"/>
      <c r="AJ4169" s="42"/>
      <c r="AK4169" s="42"/>
      <c r="AL4169" s="42"/>
      <c r="AM4169" s="42"/>
      <c r="AN4169" s="42"/>
      <c r="AO4169" s="42"/>
      <c r="AP4169" s="42"/>
      <c r="AQ4169" s="42"/>
      <c r="AR4169" s="42"/>
      <c r="AS4169" s="42"/>
      <c r="AT4169" s="42"/>
      <c r="AU4169" s="41"/>
      <c r="AV4169" s="42"/>
      <c r="AZ4169" s="43"/>
      <c r="BA4169" s="43"/>
      <c r="BB4169" s="43"/>
      <c r="BC4169" s="43"/>
      <c r="BD4169" s="43"/>
    </row>
    <row r="4170" spans="2:56" s="15" customFormat="1" ht="15.75">
      <c r="B4170" s="45"/>
      <c r="C4170" s="45"/>
      <c r="D4170" s="46"/>
      <c r="E4170" s="46"/>
      <c r="K4170" s="47"/>
      <c r="AH4170" s="42"/>
      <c r="AI4170" s="42"/>
      <c r="AJ4170" s="42"/>
      <c r="AK4170" s="42"/>
      <c r="AL4170" s="42"/>
      <c r="AM4170" s="42"/>
      <c r="AN4170" s="42"/>
      <c r="AO4170" s="42"/>
      <c r="AP4170" s="42"/>
      <c r="AQ4170" s="42"/>
      <c r="AR4170" s="42"/>
      <c r="AS4170" s="42"/>
      <c r="AT4170" s="42"/>
      <c r="AU4170" s="41"/>
      <c r="AV4170" s="42"/>
      <c r="AZ4170" s="43"/>
      <c r="BA4170" s="43"/>
      <c r="BB4170" s="43"/>
      <c r="BC4170" s="43"/>
      <c r="BD4170" s="43"/>
    </row>
    <row r="4171" spans="2:56" s="15" customFormat="1" ht="15.75">
      <c r="B4171" s="45"/>
      <c r="C4171" s="45"/>
      <c r="D4171" s="46"/>
      <c r="E4171" s="46"/>
      <c r="K4171" s="47"/>
      <c r="AH4171" s="42"/>
      <c r="AI4171" s="42"/>
      <c r="AJ4171" s="42"/>
      <c r="AK4171" s="42"/>
      <c r="AL4171" s="42"/>
      <c r="AM4171" s="42"/>
      <c r="AN4171" s="42"/>
      <c r="AO4171" s="42"/>
      <c r="AP4171" s="42"/>
      <c r="AQ4171" s="42"/>
      <c r="AR4171" s="42"/>
      <c r="AS4171" s="42"/>
      <c r="AT4171" s="42"/>
      <c r="AU4171" s="41"/>
      <c r="AV4171" s="42"/>
      <c r="AZ4171" s="43"/>
      <c r="BA4171" s="43"/>
      <c r="BB4171" s="43"/>
      <c r="BC4171" s="43"/>
      <c r="BD4171" s="43"/>
    </row>
    <row r="4172" spans="2:56" s="15" customFormat="1" ht="15.75">
      <c r="B4172" s="45"/>
      <c r="C4172" s="45"/>
      <c r="D4172" s="46"/>
      <c r="E4172" s="46"/>
      <c r="K4172" s="47"/>
      <c r="AH4172" s="42"/>
      <c r="AI4172" s="42"/>
      <c r="AJ4172" s="42"/>
      <c r="AK4172" s="42"/>
      <c r="AL4172" s="42"/>
      <c r="AM4172" s="42"/>
      <c r="AN4172" s="42"/>
      <c r="AO4172" s="42"/>
      <c r="AP4172" s="42"/>
      <c r="AQ4172" s="42"/>
      <c r="AR4172" s="42"/>
      <c r="AS4172" s="42"/>
      <c r="AT4172" s="42"/>
      <c r="AU4172" s="41"/>
      <c r="AV4172" s="42"/>
      <c r="AZ4172" s="43"/>
      <c r="BA4172" s="43"/>
      <c r="BB4172" s="43"/>
      <c r="BC4172" s="43"/>
      <c r="BD4172" s="43"/>
    </row>
    <row r="4173" spans="2:56" s="15" customFormat="1" ht="15.75">
      <c r="B4173" s="45"/>
      <c r="C4173" s="45"/>
      <c r="D4173" s="46"/>
      <c r="E4173" s="46"/>
      <c r="K4173" s="47"/>
      <c r="AH4173" s="42"/>
      <c r="AI4173" s="42"/>
      <c r="AJ4173" s="42"/>
      <c r="AK4173" s="42"/>
      <c r="AL4173" s="42"/>
      <c r="AM4173" s="42"/>
      <c r="AN4173" s="42"/>
      <c r="AO4173" s="42"/>
      <c r="AP4173" s="42"/>
      <c r="AQ4173" s="42"/>
      <c r="AR4173" s="42"/>
      <c r="AS4173" s="42"/>
      <c r="AT4173" s="42"/>
      <c r="AU4173" s="41"/>
      <c r="AV4173" s="42"/>
      <c r="AZ4173" s="43"/>
      <c r="BA4173" s="43"/>
      <c r="BB4173" s="43"/>
      <c r="BC4173" s="43"/>
      <c r="BD4173" s="43"/>
    </row>
    <row r="4174" spans="2:56" s="15" customFormat="1" ht="15.75">
      <c r="B4174" s="45"/>
      <c r="C4174" s="45"/>
      <c r="D4174" s="46"/>
      <c r="E4174" s="46"/>
      <c r="K4174" s="47"/>
      <c r="AH4174" s="42"/>
      <c r="AI4174" s="42"/>
      <c r="AJ4174" s="42"/>
      <c r="AK4174" s="42"/>
      <c r="AL4174" s="42"/>
      <c r="AM4174" s="42"/>
      <c r="AN4174" s="42"/>
      <c r="AO4174" s="42"/>
      <c r="AP4174" s="42"/>
      <c r="AQ4174" s="42"/>
      <c r="AR4174" s="42"/>
      <c r="AS4174" s="42"/>
      <c r="AT4174" s="42"/>
      <c r="AU4174" s="41"/>
      <c r="AV4174" s="42"/>
      <c r="AZ4174" s="43"/>
      <c r="BA4174" s="43"/>
      <c r="BB4174" s="43"/>
      <c r="BC4174" s="43"/>
      <c r="BD4174" s="43"/>
    </row>
    <row r="4175" spans="2:56" s="15" customFormat="1" ht="15.75">
      <c r="B4175" s="45"/>
      <c r="C4175" s="45"/>
      <c r="D4175" s="46"/>
      <c r="E4175" s="46"/>
      <c r="K4175" s="47"/>
      <c r="AH4175" s="42"/>
      <c r="AI4175" s="42"/>
      <c r="AJ4175" s="42"/>
      <c r="AK4175" s="42"/>
      <c r="AL4175" s="42"/>
      <c r="AM4175" s="42"/>
      <c r="AN4175" s="42"/>
      <c r="AO4175" s="42"/>
      <c r="AP4175" s="42"/>
      <c r="AQ4175" s="42"/>
      <c r="AR4175" s="42"/>
      <c r="AS4175" s="42"/>
      <c r="AT4175" s="42"/>
      <c r="AU4175" s="41"/>
      <c r="AV4175" s="42"/>
      <c r="AZ4175" s="43"/>
      <c r="BA4175" s="43"/>
      <c r="BB4175" s="43"/>
      <c r="BC4175" s="43"/>
      <c r="BD4175" s="43"/>
    </row>
    <row r="4176" spans="2:56" s="15" customFormat="1" ht="15.75">
      <c r="B4176" s="45"/>
      <c r="C4176" s="45"/>
      <c r="D4176" s="46"/>
      <c r="E4176" s="46"/>
      <c r="K4176" s="47"/>
      <c r="AH4176" s="42"/>
      <c r="AI4176" s="42"/>
      <c r="AJ4176" s="42"/>
      <c r="AK4176" s="42"/>
      <c r="AL4176" s="42"/>
      <c r="AM4176" s="42"/>
      <c r="AN4176" s="42"/>
      <c r="AO4176" s="42"/>
      <c r="AP4176" s="42"/>
      <c r="AQ4176" s="42"/>
      <c r="AR4176" s="42"/>
      <c r="AS4176" s="42"/>
      <c r="AT4176" s="42"/>
      <c r="AU4176" s="41"/>
      <c r="AV4176" s="42"/>
      <c r="AZ4176" s="43"/>
      <c r="BA4176" s="43"/>
      <c r="BB4176" s="43"/>
      <c r="BC4176" s="43"/>
      <c r="BD4176" s="43"/>
    </row>
    <row r="4177" spans="2:56" s="15" customFormat="1" ht="15.75">
      <c r="B4177" s="45"/>
      <c r="C4177" s="45"/>
      <c r="D4177" s="46"/>
      <c r="E4177" s="46"/>
      <c r="K4177" s="47"/>
      <c r="AH4177" s="42"/>
      <c r="AI4177" s="42"/>
      <c r="AJ4177" s="42"/>
      <c r="AK4177" s="42"/>
      <c r="AL4177" s="42"/>
      <c r="AM4177" s="42"/>
      <c r="AN4177" s="42"/>
      <c r="AO4177" s="42"/>
      <c r="AP4177" s="42"/>
      <c r="AQ4177" s="42"/>
      <c r="AR4177" s="42"/>
      <c r="AS4177" s="42"/>
      <c r="AT4177" s="42"/>
      <c r="AU4177" s="41"/>
      <c r="AV4177" s="42"/>
      <c r="AZ4177" s="43"/>
      <c r="BA4177" s="43"/>
      <c r="BB4177" s="43"/>
      <c r="BC4177" s="43"/>
      <c r="BD4177" s="43"/>
    </row>
    <row r="4178" spans="2:56" s="15" customFormat="1" ht="15.75">
      <c r="B4178" s="45"/>
      <c r="C4178" s="45"/>
      <c r="D4178" s="46"/>
      <c r="E4178" s="46"/>
      <c r="K4178" s="47"/>
      <c r="AH4178" s="42"/>
      <c r="AI4178" s="42"/>
      <c r="AJ4178" s="42"/>
      <c r="AK4178" s="42"/>
      <c r="AL4178" s="42"/>
      <c r="AM4178" s="42"/>
      <c r="AN4178" s="42"/>
      <c r="AO4178" s="42"/>
      <c r="AP4178" s="42"/>
      <c r="AQ4178" s="42"/>
      <c r="AR4178" s="42"/>
      <c r="AS4178" s="42"/>
      <c r="AT4178" s="42"/>
      <c r="AU4178" s="41"/>
      <c r="AV4178" s="42"/>
      <c r="AZ4178" s="43"/>
      <c r="BA4178" s="43"/>
      <c r="BB4178" s="43"/>
      <c r="BC4178" s="43"/>
      <c r="BD4178" s="43"/>
    </row>
    <row r="4179" spans="2:56" s="15" customFormat="1" ht="15.75">
      <c r="B4179" s="45"/>
      <c r="C4179" s="45"/>
      <c r="D4179" s="46"/>
      <c r="E4179" s="46"/>
      <c r="K4179" s="47"/>
      <c r="AH4179" s="42"/>
      <c r="AI4179" s="42"/>
      <c r="AJ4179" s="42"/>
      <c r="AK4179" s="42"/>
      <c r="AL4179" s="42"/>
      <c r="AM4179" s="42"/>
      <c r="AN4179" s="42"/>
      <c r="AO4179" s="42"/>
      <c r="AP4179" s="42"/>
      <c r="AQ4179" s="42"/>
      <c r="AR4179" s="42"/>
      <c r="AS4179" s="42"/>
      <c r="AT4179" s="42"/>
      <c r="AU4179" s="41"/>
      <c r="AV4179" s="42"/>
      <c r="AZ4179" s="43"/>
      <c r="BA4179" s="43"/>
      <c r="BB4179" s="43"/>
      <c r="BC4179" s="43"/>
      <c r="BD4179" s="43"/>
    </row>
    <row r="4180" spans="2:56" s="15" customFormat="1" ht="15.75">
      <c r="B4180" s="45"/>
      <c r="C4180" s="45"/>
      <c r="D4180" s="46"/>
      <c r="E4180" s="46"/>
      <c r="K4180" s="47"/>
      <c r="AH4180" s="42"/>
      <c r="AI4180" s="42"/>
      <c r="AJ4180" s="42"/>
      <c r="AK4180" s="42"/>
      <c r="AL4180" s="42"/>
      <c r="AM4180" s="42"/>
      <c r="AN4180" s="42"/>
      <c r="AO4180" s="42"/>
      <c r="AP4180" s="42"/>
      <c r="AQ4180" s="42"/>
      <c r="AR4180" s="42"/>
      <c r="AS4180" s="42"/>
      <c r="AT4180" s="42"/>
      <c r="AU4180" s="41"/>
      <c r="AV4180" s="42"/>
      <c r="AZ4180" s="43"/>
      <c r="BA4180" s="43"/>
      <c r="BB4180" s="43"/>
      <c r="BC4180" s="43"/>
      <c r="BD4180" s="43"/>
    </row>
    <row r="4181" spans="2:56" s="15" customFormat="1" ht="15.75">
      <c r="B4181" s="45"/>
      <c r="C4181" s="45"/>
      <c r="D4181" s="46"/>
      <c r="E4181" s="46"/>
      <c r="K4181" s="47"/>
      <c r="AH4181" s="42"/>
      <c r="AI4181" s="42"/>
      <c r="AJ4181" s="42"/>
      <c r="AK4181" s="42"/>
      <c r="AL4181" s="42"/>
      <c r="AM4181" s="42"/>
      <c r="AN4181" s="42"/>
      <c r="AO4181" s="42"/>
      <c r="AP4181" s="42"/>
      <c r="AQ4181" s="42"/>
      <c r="AR4181" s="42"/>
      <c r="AS4181" s="42"/>
      <c r="AT4181" s="42"/>
      <c r="AU4181" s="41"/>
      <c r="AV4181" s="42"/>
      <c r="AZ4181" s="43"/>
      <c r="BA4181" s="43"/>
      <c r="BB4181" s="43"/>
      <c r="BC4181" s="43"/>
      <c r="BD4181" s="43"/>
    </row>
    <row r="4182" spans="2:56" s="15" customFormat="1" ht="15.75">
      <c r="B4182" s="45"/>
      <c r="C4182" s="45"/>
      <c r="D4182" s="46"/>
      <c r="E4182" s="46"/>
      <c r="K4182" s="47"/>
      <c r="AH4182" s="42"/>
      <c r="AI4182" s="42"/>
      <c r="AJ4182" s="42"/>
      <c r="AK4182" s="42"/>
      <c r="AL4182" s="42"/>
      <c r="AM4182" s="42"/>
      <c r="AN4182" s="42"/>
      <c r="AO4182" s="42"/>
      <c r="AP4182" s="42"/>
      <c r="AQ4182" s="42"/>
      <c r="AR4182" s="42"/>
      <c r="AS4182" s="42"/>
      <c r="AT4182" s="42"/>
      <c r="AU4182" s="41"/>
      <c r="AV4182" s="42"/>
      <c r="AZ4182" s="43"/>
      <c r="BA4182" s="43"/>
      <c r="BB4182" s="43"/>
      <c r="BC4182" s="43"/>
      <c r="BD4182" s="43"/>
    </row>
    <row r="4183" spans="2:56" s="15" customFormat="1" ht="15.75">
      <c r="B4183" s="45"/>
      <c r="C4183" s="45"/>
      <c r="D4183" s="46"/>
      <c r="E4183" s="46"/>
      <c r="K4183" s="47"/>
      <c r="AH4183" s="42"/>
      <c r="AI4183" s="42"/>
      <c r="AJ4183" s="42"/>
      <c r="AK4183" s="42"/>
      <c r="AL4183" s="42"/>
      <c r="AM4183" s="42"/>
      <c r="AN4183" s="42"/>
      <c r="AO4183" s="42"/>
      <c r="AP4183" s="42"/>
      <c r="AQ4183" s="42"/>
      <c r="AR4183" s="42"/>
      <c r="AS4183" s="42"/>
      <c r="AT4183" s="42"/>
      <c r="AU4183" s="41"/>
      <c r="AV4183" s="42"/>
      <c r="AZ4183" s="43"/>
      <c r="BA4183" s="43"/>
      <c r="BB4183" s="43"/>
      <c r="BC4183" s="43"/>
      <c r="BD4183" s="43"/>
    </row>
    <row r="4184" spans="2:56" s="15" customFormat="1" ht="15.75">
      <c r="B4184" s="45"/>
      <c r="C4184" s="45"/>
      <c r="D4184" s="46"/>
      <c r="E4184" s="46"/>
      <c r="K4184" s="47"/>
      <c r="AH4184" s="42"/>
      <c r="AI4184" s="42"/>
      <c r="AJ4184" s="42"/>
      <c r="AK4184" s="42"/>
      <c r="AL4184" s="42"/>
      <c r="AM4184" s="42"/>
      <c r="AN4184" s="42"/>
      <c r="AO4184" s="42"/>
      <c r="AP4184" s="42"/>
      <c r="AQ4184" s="42"/>
      <c r="AR4184" s="42"/>
      <c r="AS4184" s="42"/>
      <c r="AT4184" s="42"/>
      <c r="AU4184" s="41"/>
      <c r="AV4184" s="42"/>
      <c r="AZ4184" s="43"/>
      <c r="BA4184" s="43"/>
      <c r="BB4184" s="43"/>
      <c r="BC4184" s="43"/>
      <c r="BD4184" s="43"/>
    </row>
    <row r="4185" spans="2:56" s="15" customFormat="1" ht="15.75">
      <c r="B4185" s="45"/>
      <c r="C4185" s="45"/>
      <c r="D4185" s="46"/>
      <c r="E4185" s="46"/>
      <c r="K4185" s="47"/>
      <c r="AH4185" s="42"/>
      <c r="AI4185" s="42"/>
      <c r="AJ4185" s="42"/>
      <c r="AK4185" s="42"/>
      <c r="AL4185" s="42"/>
      <c r="AM4185" s="42"/>
      <c r="AN4185" s="42"/>
      <c r="AO4185" s="42"/>
      <c r="AP4185" s="42"/>
      <c r="AQ4185" s="42"/>
      <c r="AR4185" s="42"/>
      <c r="AS4185" s="42"/>
      <c r="AT4185" s="42"/>
      <c r="AU4185" s="41"/>
      <c r="AV4185" s="42"/>
      <c r="AZ4185" s="43"/>
      <c r="BA4185" s="43"/>
      <c r="BB4185" s="43"/>
      <c r="BC4185" s="43"/>
      <c r="BD4185" s="43"/>
    </row>
    <row r="4186" spans="2:56" s="15" customFormat="1" ht="15.75">
      <c r="B4186" s="45"/>
      <c r="C4186" s="45"/>
      <c r="D4186" s="46"/>
      <c r="E4186" s="46"/>
      <c r="K4186" s="47"/>
      <c r="AH4186" s="42"/>
      <c r="AI4186" s="42"/>
      <c r="AJ4186" s="42"/>
      <c r="AK4186" s="42"/>
      <c r="AL4186" s="42"/>
      <c r="AM4186" s="42"/>
      <c r="AN4186" s="42"/>
      <c r="AO4186" s="42"/>
      <c r="AP4186" s="42"/>
      <c r="AQ4186" s="42"/>
      <c r="AR4186" s="42"/>
      <c r="AS4186" s="42"/>
      <c r="AT4186" s="42"/>
      <c r="AU4186" s="41"/>
      <c r="AV4186" s="42"/>
      <c r="AZ4186" s="43"/>
      <c r="BA4186" s="43"/>
      <c r="BB4186" s="43"/>
      <c r="BC4186" s="43"/>
      <c r="BD4186" s="43"/>
    </row>
    <row r="4187" spans="2:56" s="15" customFormat="1" ht="15.75">
      <c r="B4187" s="45"/>
      <c r="C4187" s="45"/>
      <c r="D4187" s="46"/>
      <c r="E4187" s="46"/>
      <c r="K4187" s="47"/>
      <c r="AH4187" s="42"/>
      <c r="AI4187" s="42"/>
      <c r="AJ4187" s="42"/>
      <c r="AK4187" s="42"/>
      <c r="AL4187" s="42"/>
      <c r="AM4187" s="42"/>
      <c r="AN4187" s="42"/>
      <c r="AO4187" s="42"/>
      <c r="AP4187" s="42"/>
      <c r="AQ4187" s="42"/>
      <c r="AR4187" s="42"/>
      <c r="AS4187" s="42"/>
      <c r="AT4187" s="42"/>
      <c r="AU4187" s="41"/>
      <c r="AV4187" s="42"/>
      <c r="AZ4187" s="43"/>
      <c r="BA4187" s="43"/>
      <c r="BB4187" s="43"/>
      <c r="BC4187" s="43"/>
      <c r="BD4187" s="43"/>
    </row>
    <row r="4188" spans="2:56" s="15" customFormat="1" ht="15.75">
      <c r="B4188" s="45"/>
      <c r="C4188" s="45"/>
      <c r="D4188" s="46"/>
      <c r="E4188" s="46"/>
      <c r="K4188" s="47"/>
      <c r="AH4188" s="42"/>
      <c r="AI4188" s="42"/>
      <c r="AJ4188" s="42"/>
      <c r="AK4188" s="42"/>
      <c r="AL4188" s="42"/>
      <c r="AM4188" s="42"/>
      <c r="AN4188" s="42"/>
      <c r="AO4188" s="42"/>
      <c r="AP4188" s="42"/>
      <c r="AQ4188" s="42"/>
      <c r="AR4188" s="42"/>
      <c r="AS4188" s="42"/>
      <c r="AT4188" s="42"/>
      <c r="AU4188" s="41"/>
      <c r="AV4188" s="42"/>
      <c r="AZ4188" s="43"/>
      <c r="BA4188" s="43"/>
      <c r="BB4188" s="43"/>
      <c r="BC4188" s="43"/>
      <c r="BD4188" s="43"/>
    </row>
    <row r="4189" spans="2:56" s="15" customFormat="1" ht="15.75">
      <c r="B4189" s="45"/>
      <c r="C4189" s="45"/>
      <c r="D4189" s="46"/>
      <c r="E4189" s="46"/>
      <c r="K4189" s="47"/>
      <c r="AH4189" s="42"/>
      <c r="AI4189" s="42"/>
      <c r="AJ4189" s="42"/>
      <c r="AK4189" s="42"/>
      <c r="AL4189" s="42"/>
      <c r="AM4189" s="42"/>
      <c r="AN4189" s="42"/>
      <c r="AO4189" s="42"/>
      <c r="AP4189" s="42"/>
      <c r="AQ4189" s="42"/>
      <c r="AR4189" s="42"/>
      <c r="AS4189" s="42"/>
      <c r="AT4189" s="42"/>
      <c r="AU4189" s="41"/>
      <c r="AV4189" s="42"/>
      <c r="AZ4189" s="43"/>
      <c r="BA4189" s="43"/>
      <c r="BB4189" s="43"/>
      <c r="BC4189" s="43"/>
      <c r="BD4189" s="43"/>
    </row>
    <row r="4190" spans="2:56" s="15" customFormat="1" ht="15.75">
      <c r="B4190" s="45"/>
      <c r="C4190" s="45"/>
      <c r="D4190" s="46"/>
      <c r="E4190" s="46"/>
      <c r="K4190" s="47"/>
      <c r="AH4190" s="42"/>
      <c r="AI4190" s="42"/>
      <c r="AJ4190" s="42"/>
      <c r="AK4190" s="42"/>
      <c r="AL4190" s="42"/>
      <c r="AM4190" s="42"/>
      <c r="AN4190" s="42"/>
      <c r="AO4190" s="42"/>
      <c r="AP4190" s="42"/>
      <c r="AQ4190" s="42"/>
      <c r="AR4190" s="42"/>
      <c r="AS4190" s="42"/>
      <c r="AT4190" s="42"/>
      <c r="AU4190" s="41"/>
      <c r="AV4190" s="42"/>
      <c r="AZ4190" s="43"/>
      <c r="BA4190" s="43"/>
      <c r="BB4190" s="43"/>
      <c r="BC4190" s="43"/>
      <c r="BD4190" s="43"/>
    </row>
    <row r="4191" spans="2:56" s="15" customFormat="1" ht="15.75">
      <c r="B4191" s="45"/>
      <c r="C4191" s="45"/>
      <c r="D4191" s="46"/>
      <c r="E4191" s="46"/>
      <c r="K4191" s="47"/>
      <c r="AH4191" s="42"/>
      <c r="AI4191" s="42"/>
      <c r="AJ4191" s="42"/>
      <c r="AK4191" s="42"/>
      <c r="AL4191" s="42"/>
      <c r="AM4191" s="42"/>
      <c r="AN4191" s="42"/>
      <c r="AO4191" s="42"/>
      <c r="AP4191" s="42"/>
      <c r="AQ4191" s="42"/>
      <c r="AR4191" s="42"/>
      <c r="AS4191" s="42"/>
      <c r="AT4191" s="42"/>
      <c r="AU4191" s="41"/>
      <c r="AV4191" s="42"/>
      <c r="AZ4191" s="43"/>
      <c r="BA4191" s="43"/>
      <c r="BB4191" s="43"/>
      <c r="BC4191" s="43"/>
      <c r="BD4191" s="43"/>
    </row>
    <row r="4192" spans="2:56" s="15" customFormat="1" ht="15.75">
      <c r="B4192" s="45"/>
      <c r="C4192" s="45"/>
      <c r="D4192" s="46"/>
      <c r="E4192" s="46"/>
      <c r="K4192" s="47"/>
      <c r="AH4192" s="42"/>
      <c r="AI4192" s="42"/>
      <c r="AJ4192" s="42"/>
      <c r="AK4192" s="42"/>
      <c r="AL4192" s="42"/>
      <c r="AM4192" s="42"/>
      <c r="AN4192" s="42"/>
      <c r="AO4192" s="42"/>
      <c r="AP4192" s="42"/>
      <c r="AQ4192" s="42"/>
      <c r="AR4192" s="42"/>
      <c r="AS4192" s="42"/>
      <c r="AT4192" s="42"/>
      <c r="AU4192" s="41"/>
      <c r="AV4192" s="42"/>
      <c r="AZ4192" s="43"/>
      <c r="BA4192" s="43"/>
      <c r="BB4192" s="43"/>
      <c r="BC4192" s="43"/>
      <c r="BD4192" s="43"/>
    </row>
    <row r="4193" spans="2:56" s="15" customFormat="1" ht="15.75">
      <c r="B4193" s="45"/>
      <c r="C4193" s="45"/>
      <c r="D4193" s="46"/>
      <c r="E4193" s="46"/>
      <c r="K4193" s="47"/>
      <c r="AH4193" s="42"/>
      <c r="AI4193" s="42"/>
      <c r="AJ4193" s="42"/>
      <c r="AK4193" s="42"/>
      <c r="AL4193" s="42"/>
      <c r="AM4193" s="42"/>
      <c r="AN4193" s="42"/>
      <c r="AO4193" s="42"/>
      <c r="AP4193" s="42"/>
      <c r="AQ4193" s="42"/>
      <c r="AR4193" s="42"/>
      <c r="AS4193" s="42"/>
      <c r="AT4193" s="42"/>
      <c r="AU4193" s="41"/>
      <c r="AV4193" s="42"/>
      <c r="AZ4193" s="43"/>
      <c r="BA4193" s="43"/>
      <c r="BB4193" s="43"/>
      <c r="BC4193" s="43"/>
      <c r="BD4193" s="43"/>
    </row>
    <row r="4194" spans="2:56" s="15" customFormat="1" ht="15.75">
      <c r="B4194" s="45"/>
      <c r="C4194" s="45"/>
      <c r="D4194" s="46"/>
      <c r="E4194" s="46"/>
      <c r="K4194" s="47"/>
      <c r="AH4194" s="42"/>
      <c r="AI4194" s="42"/>
      <c r="AJ4194" s="42"/>
      <c r="AK4194" s="42"/>
      <c r="AL4194" s="42"/>
      <c r="AM4194" s="42"/>
      <c r="AN4194" s="42"/>
      <c r="AO4194" s="42"/>
      <c r="AP4194" s="42"/>
      <c r="AQ4194" s="42"/>
      <c r="AR4194" s="42"/>
      <c r="AS4194" s="42"/>
      <c r="AT4194" s="42"/>
      <c r="AU4194" s="41"/>
      <c r="AV4194" s="42"/>
      <c r="AZ4194" s="43"/>
      <c r="BA4194" s="43"/>
      <c r="BB4194" s="43"/>
      <c r="BC4194" s="43"/>
      <c r="BD4194" s="43"/>
    </row>
    <row r="4195" spans="2:56" s="15" customFormat="1" ht="15.75">
      <c r="B4195" s="45"/>
      <c r="C4195" s="45"/>
      <c r="D4195" s="46"/>
      <c r="E4195" s="46"/>
      <c r="K4195" s="47"/>
      <c r="AH4195" s="42"/>
      <c r="AI4195" s="42"/>
      <c r="AJ4195" s="42"/>
      <c r="AK4195" s="42"/>
      <c r="AL4195" s="42"/>
      <c r="AM4195" s="42"/>
      <c r="AN4195" s="42"/>
      <c r="AO4195" s="42"/>
      <c r="AP4195" s="42"/>
      <c r="AQ4195" s="42"/>
      <c r="AR4195" s="42"/>
      <c r="AS4195" s="42"/>
      <c r="AT4195" s="42"/>
      <c r="AU4195" s="41"/>
      <c r="AV4195" s="42"/>
      <c r="AZ4195" s="43"/>
      <c r="BA4195" s="43"/>
      <c r="BB4195" s="43"/>
      <c r="BC4195" s="43"/>
      <c r="BD4195" s="43"/>
    </row>
    <row r="4196" spans="2:56" s="15" customFormat="1" ht="15.75">
      <c r="B4196" s="45"/>
      <c r="C4196" s="45"/>
      <c r="D4196" s="46"/>
      <c r="E4196" s="46"/>
      <c r="K4196" s="47"/>
      <c r="AH4196" s="42"/>
      <c r="AI4196" s="42"/>
      <c r="AJ4196" s="42"/>
      <c r="AK4196" s="42"/>
      <c r="AL4196" s="42"/>
      <c r="AM4196" s="42"/>
      <c r="AN4196" s="42"/>
      <c r="AO4196" s="42"/>
      <c r="AP4196" s="42"/>
      <c r="AQ4196" s="42"/>
      <c r="AR4196" s="42"/>
      <c r="AS4196" s="42"/>
      <c r="AT4196" s="42"/>
      <c r="AU4196" s="41"/>
      <c r="AV4196" s="42"/>
      <c r="AZ4196" s="43"/>
      <c r="BA4196" s="43"/>
      <c r="BB4196" s="43"/>
      <c r="BC4196" s="43"/>
      <c r="BD4196" s="43"/>
    </row>
    <row r="4197" spans="2:56" s="15" customFormat="1" ht="15.75">
      <c r="B4197" s="45"/>
      <c r="C4197" s="45"/>
      <c r="D4197" s="46"/>
      <c r="E4197" s="46"/>
      <c r="K4197" s="47"/>
      <c r="AH4197" s="42"/>
      <c r="AI4197" s="42"/>
      <c r="AJ4197" s="42"/>
      <c r="AK4197" s="42"/>
      <c r="AL4197" s="42"/>
      <c r="AM4197" s="42"/>
      <c r="AN4197" s="42"/>
      <c r="AO4197" s="42"/>
      <c r="AP4197" s="42"/>
      <c r="AQ4197" s="42"/>
      <c r="AR4197" s="42"/>
      <c r="AS4197" s="42"/>
      <c r="AT4197" s="42"/>
      <c r="AU4197" s="41"/>
      <c r="AV4197" s="42"/>
      <c r="AZ4197" s="43"/>
      <c r="BA4197" s="43"/>
      <c r="BB4197" s="43"/>
      <c r="BC4197" s="43"/>
      <c r="BD4197" s="43"/>
    </row>
    <row r="4198" spans="2:56" s="15" customFormat="1" ht="15.75">
      <c r="B4198" s="45"/>
      <c r="C4198" s="45"/>
      <c r="D4198" s="46"/>
      <c r="E4198" s="46"/>
      <c r="K4198" s="47"/>
      <c r="AH4198" s="42"/>
      <c r="AI4198" s="42"/>
      <c r="AJ4198" s="42"/>
      <c r="AK4198" s="42"/>
      <c r="AL4198" s="42"/>
      <c r="AM4198" s="42"/>
      <c r="AN4198" s="42"/>
      <c r="AO4198" s="42"/>
      <c r="AP4198" s="42"/>
      <c r="AQ4198" s="42"/>
      <c r="AR4198" s="42"/>
      <c r="AS4198" s="42"/>
      <c r="AT4198" s="42"/>
      <c r="AU4198" s="41"/>
      <c r="AV4198" s="42"/>
      <c r="AZ4198" s="43"/>
      <c r="BA4198" s="43"/>
      <c r="BB4198" s="43"/>
      <c r="BC4198" s="43"/>
      <c r="BD4198" s="43"/>
    </row>
    <row r="4199" spans="2:56" s="15" customFormat="1" ht="15.75">
      <c r="B4199" s="45"/>
      <c r="C4199" s="45"/>
      <c r="D4199" s="46"/>
      <c r="E4199" s="46"/>
      <c r="K4199" s="47"/>
      <c r="AH4199" s="42"/>
      <c r="AI4199" s="42"/>
      <c r="AJ4199" s="42"/>
      <c r="AK4199" s="42"/>
      <c r="AL4199" s="42"/>
      <c r="AM4199" s="42"/>
      <c r="AN4199" s="42"/>
      <c r="AO4199" s="42"/>
      <c r="AP4199" s="42"/>
      <c r="AQ4199" s="42"/>
      <c r="AR4199" s="42"/>
      <c r="AS4199" s="42"/>
      <c r="AT4199" s="42"/>
      <c r="AU4199" s="41"/>
      <c r="AV4199" s="42"/>
      <c r="AZ4199" s="43"/>
      <c r="BA4199" s="43"/>
      <c r="BB4199" s="43"/>
      <c r="BC4199" s="43"/>
      <c r="BD4199" s="43"/>
    </row>
    <row r="4200" spans="2:56" s="15" customFormat="1" ht="15.75">
      <c r="B4200" s="45"/>
      <c r="C4200" s="45"/>
      <c r="D4200" s="46"/>
      <c r="E4200" s="46"/>
      <c r="K4200" s="47"/>
      <c r="AH4200" s="42"/>
      <c r="AI4200" s="42"/>
      <c r="AJ4200" s="42"/>
      <c r="AK4200" s="42"/>
      <c r="AL4200" s="42"/>
      <c r="AM4200" s="42"/>
      <c r="AN4200" s="42"/>
      <c r="AO4200" s="42"/>
      <c r="AP4200" s="42"/>
      <c r="AQ4200" s="42"/>
      <c r="AR4200" s="42"/>
      <c r="AS4200" s="42"/>
      <c r="AT4200" s="42"/>
      <c r="AU4200" s="41"/>
      <c r="AV4200" s="42"/>
      <c r="AZ4200" s="43"/>
      <c r="BA4200" s="43"/>
      <c r="BB4200" s="43"/>
      <c r="BC4200" s="43"/>
      <c r="BD4200" s="43"/>
    </row>
    <row r="4201" spans="2:56" s="15" customFormat="1" ht="15.75">
      <c r="B4201" s="45"/>
      <c r="C4201" s="45"/>
      <c r="D4201" s="46"/>
      <c r="E4201" s="46"/>
      <c r="K4201" s="47"/>
      <c r="AH4201" s="42"/>
      <c r="AI4201" s="42"/>
      <c r="AJ4201" s="42"/>
      <c r="AK4201" s="42"/>
      <c r="AL4201" s="42"/>
      <c r="AM4201" s="42"/>
      <c r="AN4201" s="42"/>
      <c r="AO4201" s="42"/>
      <c r="AP4201" s="42"/>
      <c r="AQ4201" s="42"/>
      <c r="AR4201" s="42"/>
      <c r="AS4201" s="42"/>
      <c r="AT4201" s="42"/>
      <c r="AU4201" s="41"/>
      <c r="AV4201" s="42"/>
      <c r="AZ4201" s="43"/>
      <c r="BA4201" s="43"/>
      <c r="BB4201" s="43"/>
      <c r="BC4201" s="43"/>
      <c r="BD4201" s="43"/>
    </row>
    <row r="4202" spans="2:56" s="15" customFormat="1" ht="15.75">
      <c r="B4202" s="45"/>
      <c r="C4202" s="45"/>
      <c r="D4202" s="46"/>
      <c r="E4202" s="46"/>
      <c r="K4202" s="47"/>
      <c r="AH4202" s="42"/>
      <c r="AI4202" s="42"/>
      <c r="AJ4202" s="42"/>
      <c r="AK4202" s="42"/>
      <c r="AL4202" s="42"/>
      <c r="AM4202" s="42"/>
      <c r="AN4202" s="42"/>
      <c r="AO4202" s="42"/>
      <c r="AP4202" s="42"/>
      <c r="AQ4202" s="42"/>
      <c r="AR4202" s="42"/>
      <c r="AS4202" s="42"/>
      <c r="AT4202" s="42"/>
      <c r="AU4202" s="41"/>
      <c r="AV4202" s="42"/>
      <c r="AZ4202" s="43"/>
      <c r="BA4202" s="43"/>
      <c r="BB4202" s="43"/>
      <c r="BC4202" s="43"/>
      <c r="BD4202" s="43"/>
    </row>
    <row r="4203" spans="2:56" s="15" customFormat="1" ht="15.75">
      <c r="B4203" s="45"/>
      <c r="C4203" s="45"/>
      <c r="D4203" s="46"/>
      <c r="E4203" s="46"/>
      <c r="K4203" s="47"/>
      <c r="AH4203" s="42"/>
      <c r="AI4203" s="42"/>
      <c r="AJ4203" s="42"/>
      <c r="AK4203" s="42"/>
      <c r="AL4203" s="42"/>
      <c r="AM4203" s="42"/>
      <c r="AN4203" s="42"/>
      <c r="AO4203" s="42"/>
      <c r="AP4203" s="42"/>
      <c r="AQ4203" s="42"/>
      <c r="AR4203" s="42"/>
      <c r="AS4203" s="42"/>
      <c r="AT4203" s="42"/>
      <c r="AU4203" s="41"/>
      <c r="AV4203" s="42"/>
      <c r="AZ4203" s="43"/>
      <c r="BA4203" s="43"/>
      <c r="BB4203" s="43"/>
      <c r="BC4203" s="43"/>
      <c r="BD4203" s="43"/>
    </row>
    <row r="4204" spans="2:56" s="15" customFormat="1" ht="15.75">
      <c r="B4204" s="45"/>
      <c r="C4204" s="45"/>
      <c r="D4204" s="46"/>
      <c r="E4204" s="46"/>
      <c r="K4204" s="47"/>
      <c r="AH4204" s="42"/>
      <c r="AI4204" s="42"/>
      <c r="AJ4204" s="42"/>
      <c r="AK4204" s="42"/>
      <c r="AL4204" s="42"/>
      <c r="AM4204" s="42"/>
      <c r="AN4204" s="42"/>
      <c r="AO4204" s="42"/>
      <c r="AP4204" s="42"/>
      <c r="AQ4204" s="42"/>
      <c r="AR4204" s="42"/>
      <c r="AS4204" s="42"/>
      <c r="AT4204" s="42"/>
      <c r="AU4204" s="41"/>
      <c r="AV4204" s="42"/>
      <c r="AZ4204" s="43"/>
      <c r="BA4204" s="43"/>
      <c r="BB4204" s="43"/>
      <c r="BC4204" s="43"/>
      <c r="BD4204" s="43"/>
    </row>
    <row r="4205" spans="2:56" s="15" customFormat="1" ht="15.75">
      <c r="B4205" s="45"/>
      <c r="C4205" s="45"/>
      <c r="D4205" s="46"/>
      <c r="E4205" s="46"/>
      <c r="K4205" s="47"/>
      <c r="AH4205" s="42"/>
      <c r="AI4205" s="42"/>
      <c r="AJ4205" s="42"/>
      <c r="AK4205" s="42"/>
      <c r="AL4205" s="42"/>
      <c r="AM4205" s="42"/>
      <c r="AN4205" s="42"/>
      <c r="AO4205" s="42"/>
      <c r="AP4205" s="42"/>
      <c r="AQ4205" s="42"/>
      <c r="AR4205" s="42"/>
      <c r="AS4205" s="42"/>
      <c r="AT4205" s="42"/>
      <c r="AU4205" s="41"/>
      <c r="AV4205" s="42"/>
      <c r="AZ4205" s="43"/>
      <c r="BA4205" s="43"/>
      <c r="BB4205" s="43"/>
      <c r="BC4205" s="43"/>
      <c r="BD4205" s="43"/>
    </row>
    <row r="4206" spans="2:56" s="15" customFormat="1" ht="15.75">
      <c r="B4206" s="45"/>
      <c r="C4206" s="45"/>
      <c r="D4206" s="46"/>
      <c r="E4206" s="46"/>
      <c r="K4206" s="47"/>
      <c r="AH4206" s="42"/>
      <c r="AI4206" s="42"/>
      <c r="AJ4206" s="42"/>
      <c r="AK4206" s="42"/>
      <c r="AL4206" s="42"/>
      <c r="AM4206" s="42"/>
      <c r="AN4206" s="42"/>
      <c r="AO4206" s="42"/>
      <c r="AP4206" s="42"/>
      <c r="AQ4206" s="42"/>
      <c r="AR4206" s="42"/>
      <c r="AS4206" s="42"/>
      <c r="AT4206" s="42"/>
      <c r="AU4206" s="41"/>
      <c r="AV4206" s="42"/>
      <c r="AZ4206" s="43"/>
      <c r="BA4206" s="43"/>
      <c r="BB4206" s="43"/>
      <c r="BC4206" s="43"/>
      <c r="BD4206" s="43"/>
    </row>
    <row r="4207" spans="2:56" s="15" customFormat="1" ht="15.75">
      <c r="B4207" s="45"/>
      <c r="C4207" s="45"/>
      <c r="D4207" s="46"/>
      <c r="E4207" s="46"/>
      <c r="K4207" s="47"/>
      <c r="AH4207" s="42"/>
      <c r="AI4207" s="42"/>
      <c r="AJ4207" s="42"/>
      <c r="AK4207" s="42"/>
      <c r="AL4207" s="42"/>
      <c r="AM4207" s="42"/>
      <c r="AN4207" s="42"/>
      <c r="AO4207" s="42"/>
      <c r="AP4207" s="42"/>
      <c r="AQ4207" s="42"/>
      <c r="AR4207" s="42"/>
      <c r="AS4207" s="42"/>
      <c r="AT4207" s="42"/>
      <c r="AU4207" s="41"/>
      <c r="AV4207" s="42"/>
      <c r="AZ4207" s="43"/>
      <c r="BA4207" s="43"/>
      <c r="BB4207" s="43"/>
      <c r="BC4207" s="43"/>
      <c r="BD4207" s="43"/>
    </row>
    <row r="4208" spans="2:56" s="15" customFormat="1" ht="15.75">
      <c r="B4208" s="45"/>
      <c r="C4208" s="45"/>
      <c r="D4208" s="46"/>
      <c r="E4208" s="46"/>
      <c r="K4208" s="47"/>
      <c r="AH4208" s="42"/>
      <c r="AI4208" s="42"/>
      <c r="AJ4208" s="42"/>
      <c r="AK4208" s="42"/>
      <c r="AL4208" s="42"/>
      <c r="AM4208" s="42"/>
      <c r="AN4208" s="42"/>
      <c r="AO4208" s="42"/>
      <c r="AP4208" s="42"/>
      <c r="AQ4208" s="42"/>
      <c r="AR4208" s="42"/>
      <c r="AS4208" s="42"/>
      <c r="AT4208" s="42"/>
      <c r="AU4208" s="41"/>
      <c r="AV4208" s="42"/>
      <c r="AZ4208" s="43"/>
      <c r="BA4208" s="43"/>
      <c r="BB4208" s="43"/>
      <c r="BC4208" s="43"/>
      <c r="BD4208" s="43"/>
    </row>
    <row r="4209" spans="2:56" s="15" customFormat="1" ht="15.75">
      <c r="B4209" s="45"/>
      <c r="C4209" s="45"/>
      <c r="D4209" s="46"/>
      <c r="E4209" s="46"/>
      <c r="K4209" s="47"/>
      <c r="AH4209" s="42"/>
      <c r="AI4209" s="42"/>
      <c r="AJ4209" s="42"/>
      <c r="AK4209" s="42"/>
      <c r="AL4209" s="42"/>
      <c r="AM4209" s="42"/>
      <c r="AN4209" s="42"/>
      <c r="AO4209" s="42"/>
      <c r="AP4209" s="42"/>
      <c r="AQ4209" s="42"/>
      <c r="AR4209" s="42"/>
      <c r="AS4209" s="42"/>
      <c r="AT4209" s="42"/>
      <c r="AU4209" s="41"/>
      <c r="AV4209" s="42"/>
      <c r="AZ4209" s="43"/>
      <c r="BA4209" s="43"/>
      <c r="BB4209" s="43"/>
      <c r="BC4209" s="43"/>
      <c r="BD4209" s="43"/>
    </row>
    <row r="4210" spans="2:56" s="15" customFormat="1" ht="15.75">
      <c r="B4210" s="45"/>
      <c r="C4210" s="45"/>
      <c r="D4210" s="46"/>
      <c r="E4210" s="46"/>
      <c r="K4210" s="47"/>
      <c r="AH4210" s="42"/>
      <c r="AI4210" s="42"/>
      <c r="AJ4210" s="42"/>
      <c r="AK4210" s="42"/>
      <c r="AL4210" s="42"/>
      <c r="AM4210" s="42"/>
      <c r="AN4210" s="42"/>
      <c r="AO4210" s="42"/>
      <c r="AP4210" s="42"/>
      <c r="AQ4210" s="42"/>
      <c r="AR4210" s="42"/>
      <c r="AS4210" s="42"/>
      <c r="AT4210" s="42"/>
      <c r="AU4210" s="41"/>
      <c r="AV4210" s="42"/>
      <c r="AZ4210" s="43"/>
      <c r="BA4210" s="43"/>
      <c r="BB4210" s="43"/>
      <c r="BC4210" s="43"/>
      <c r="BD4210" s="43"/>
    </row>
    <row r="4211" spans="2:56" s="15" customFormat="1" ht="15.75">
      <c r="B4211" s="45"/>
      <c r="C4211" s="45"/>
      <c r="D4211" s="46"/>
      <c r="E4211" s="46"/>
      <c r="K4211" s="47"/>
      <c r="AH4211" s="42"/>
      <c r="AI4211" s="42"/>
      <c r="AJ4211" s="42"/>
      <c r="AK4211" s="42"/>
      <c r="AL4211" s="42"/>
      <c r="AM4211" s="42"/>
      <c r="AN4211" s="42"/>
      <c r="AO4211" s="42"/>
      <c r="AP4211" s="42"/>
      <c r="AQ4211" s="42"/>
      <c r="AR4211" s="42"/>
      <c r="AS4211" s="42"/>
      <c r="AT4211" s="42"/>
      <c r="AU4211" s="41"/>
      <c r="AV4211" s="42"/>
      <c r="AZ4211" s="43"/>
      <c r="BA4211" s="43"/>
      <c r="BB4211" s="43"/>
      <c r="BC4211" s="43"/>
      <c r="BD4211" s="43"/>
    </row>
    <row r="4212" spans="2:56" s="15" customFormat="1" ht="15.75">
      <c r="B4212" s="45"/>
      <c r="C4212" s="45"/>
      <c r="D4212" s="46"/>
      <c r="E4212" s="46"/>
      <c r="K4212" s="47"/>
      <c r="AH4212" s="42"/>
      <c r="AI4212" s="42"/>
      <c r="AJ4212" s="42"/>
      <c r="AK4212" s="42"/>
      <c r="AL4212" s="42"/>
      <c r="AM4212" s="42"/>
      <c r="AN4212" s="42"/>
      <c r="AO4212" s="42"/>
      <c r="AP4212" s="42"/>
      <c r="AQ4212" s="42"/>
      <c r="AR4212" s="42"/>
      <c r="AS4212" s="42"/>
      <c r="AT4212" s="42"/>
      <c r="AU4212" s="41"/>
      <c r="AV4212" s="42"/>
      <c r="AZ4212" s="43"/>
      <c r="BA4212" s="43"/>
      <c r="BB4212" s="43"/>
      <c r="BC4212" s="43"/>
      <c r="BD4212" s="43"/>
    </row>
    <row r="4213" spans="2:56" s="15" customFormat="1" ht="15.75">
      <c r="B4213" s="45"/>
      <c r="C4213" s="45"/>
      <c r="D4213" s="46"/>
      <c r="E4213" s="46"/>
      <c r="K4213" s="47"/>
      <c r="AH4213" s="42"/>
      <c r="AI4213" s="42"/>
      <c r="AJ4213" s="42"/>
      <c r="AK4213" s="42"/>
      <c r="AL4213" s="42"/>
      <c r="AM4213" s="42"/>
      <c r="AN4213" s="42"/>
      <c r="AO4213" s="42"/>
      <c r="AP4213" s="42"/>
      <c r="AQ4213" s="42"/>
      <c r="AR4213" s="42"/>
      <c r="AS4213" s="42"/>
      <c r="AT4213" s="42"/>
      <c r="AU4213" s="41"/>
      <c r="AV4213" s="42"/>
      <c r="AZ4213" s="43"/>
      <c r="BA4213" s="43"/>
      <c r="BB4213" s="43"/>
      <c r="BC4213" s="43"/>
      <c r="BD4213" s="43"/>
    </row>
    <row r="4214" spans="2:56" s="15" customFormat="1" ht="15.75">
      <c r="B4214" s="45"/>
      <c r="C4214" s="45"/>
      <c r="D4214" s="46"/>
      <c r="E4214" s="46"/>
      <c r="K4214" s="47"/>
      <c r="AH4214" s="42"/>
      <c r="AI4214" s="42"/>
      <c r="AJ4214" s="42"/>
      <c r="AK4214" s="42"/>
      <c r="AL4214" s="42"/>
      <c r="AM4214" s="42"/>
      <c r="AN4214" s="42"/>
      <c r="AO4214" s="42"/>
      <c r="AP4214" s="42"/>
      <c r="AQ4214" s="42"/>
      <c r="AR4214" s="42"/>
      <c r="AS4214" s="42"/>
      <c r="AT4214" s="42"/>
      <c r="AU4214" s="41"/>
      <c r="AV4214" s="42"/>
      <c r="AZ4214" s="43"/>
      <c r="BA4214" s="43"/>
      <c r="BB4214" s="43"/>
      <c r="BC4214" s="43"/>
      <c r="BD4214" s="43"/>
    </row>
    <row r="4215" spans="2:56" s="15" customFormat="1" ht="15.75">
      <c r="B4215" s="45"/>
      <c r="C4215" s="45"/>
      <c r="D4215" s="46"/>
      <c r="E4215" s="46"/>
      <c r="K4215" s="47"/>
      <c r="AH4215" s="42"/>
      <c r="AI4215" s="42"/>
      <c r="AJ4215" s="42"/>
      <c r="AK4215" s="42"/>
      <c r="AL4215" s="42"/>
      <c r="AM4215" s="42"/>
      <c r="AN4215" s="42"/>
      <c r="AO4215" s="42"/>
      <c r="AP4215" s="42"/>
      <c r="AQ4215" s="42"/>
      <c r="AR4215" s="42"/>
      <c r="AS4215" s="42"/>
      <c r="AT4215" s="42"/>
      <c r="AU4215" s="41"/>
      <c r="AV4215" s="42"/>
      <c r="AZ4215" s="43"/>
      <c r="BA4215" s="43"/>
      <c r="BB4215" s="43"/>
      <c r="BC4215" s="43"/>
      <c r="BD4215" s="43"/>
    </row>
    <row r="4216" spans="2:56" s="15" customFormat="1" ht="15.75">
      <c r="B4216" s="45"/>
      <c r="C4216" s="45"/>
      <c r="D4216" s="46"/>
      <c r="E4216" s="46"/>
      <c r="K4216" s="47"/>
      <c r="AH4216" s="42"/>
      <c r="AI4216" s="42"/>
      <c r="AJ4216" s="42"/>
      <c r="AK4216" s="42"/>
      <c r="AL4216" s="42"/>
      <c r="AM4216" s="42"/>
      <c r="AN4216" s="42"/>
      <c r="AO4216" s="42"/>
      <c r="AP4216" s="42"/>
      <c r="AQ4216" s="42"/>
      <c r="AR4216" s="42"/>
      <c r="AS4216" s="42"/>
      <c r="AT4216" s="42"/>
      <c r="AU4216" s="41"/>
      <c r="AV4216" s="42"/>
      <c r="AZ4216" s="43"/>
      <c r="BA4216" s="43"/>
      <c r="BB4216" s="43"/>
      <c r="BC4216" s="43"/>
      <c r="BD4216" s="43"/>
    </row>
    <row r="4217" spans="2:56" s="15" customFormat="1" ht="15.75">
      <c r="B4217" s="45"/>
      <c r="C4217" s="45"/>
      <c r="D4217" s="46"/>
      <c r="E4217" s="46"/>
      <c r="K4217" s="47"/>
      <c r="AH4217" s="42"/>
      <c r="AI4217" s="42"/>
      <c r="AJ4217" s="42"/>
      <c r="AK4217" s="42"/>
      <c r="AL4217" s="42"/>
      <c r="AM4217" s="42"/>
      <c r="AN4217" s="42"/>
      <c r="AO4217" s="42"/>
      <c r="AP4217" s="42"/>
      <c r="AQ4217" s="42"/>
      <c r="AR4217" s="42"/>
      <c r="AS4217" s="42"/>
      <c r="AT4217" s="42"/>
      <c r="AU4217" s="41"/>
      <c r="AV4217" s="42"/>
      <c r="AZ4217" s="43"/>
      <c r="BA4217" s="43"/>
      <c r="BB4217" s="43"/>
      <c r="BC4217" s="43"/>
      <c r="BD4217" s="43"/>
    </row>
    <row r="4218" spans="2:56" s="15" customFormat="1" ht="15.75">
      <c r="B4218" s="45"/>
      <c r="C4218" s="45"/>
      <c r="D4218" s="46"/>
      <c r="E4218" s="46"/>
      <c r="K4218" s="47"/>
      <c r="AH4218" s="42"/>
      <c r="AI4218" s="42"/>
      <c r="AJ4218" s="42"/>
      <c r="AK4218" s="42"/>
      <c r="AL4218" s="42"/>
      <c r="AM4218" s="42"/>
      <c r="AN4218" s="42"/>
      <c r="AO4218" s="42"/>
      <c r="AP4218" s="42"/>
      <c r="AQ4218" s="42"/>
      <c r="AR4218" s="42"/>
      <c r="AS4218" s="42"/>
      <c r="AT4218" s="42"/>
      <c r="AU4218" s="41"/>
      <c r="AV4218" s="42"/>
      <c r="AZ4218" s="43"/>
      <c r="BA4218" s="43"/>
      <c r="BB4218" s="43"/>
      <c r="BC4218" s="43"/>
      <c r="BD4218" s="43"/>
    </row>
    <row r="4219" spans="2:56" s="15" customFormat="1" ht="15.75">
      <c r="B4219" s="45"/>
      <c r="C4219" s="45"/>
      <c r="D4219" s="46"/>
      <c r="E4219" s="46"/>
      <c r="K4219" s="47"/>
      <c r="AH4219" s="42"/>
      <c r="AI4219" s="42"/>
      <c r="AJ4219" s="42"/>
      <c r="AK4219" s="42"/>
      <c r="AL4219" s="42"/>
      <c r="AM4219" s="42"/>
      <c r="AN4219" s="42"/>
      <c r="AO4219" s="42"/>
      <c r="AP4219" s="42"/>
      <c r="AQ4219" s="42"/>
      <c r="AR4219" s="42"/>
      <c r="AS4219" s="42"/>
      <c r="AT4219" s="42"/>
      <c r="AU4219" s="41"/>
      <c r="AV4219" s="42"/>
      <c r="AZ4219" s="43"/>
      <c r="BA4219" s="43"/>
      <c r="BB4219" s="43"/>
      <c r="BC4219" s="43"/>
      <c r="BD4219" s="43"/>
    </row>
    <row r="4220" spans="2:56" s="15" customFormat="1" ht="15.75">
      <c r="B4220" s="45"/>
      <c r="C4220" s="45"/>
      <c r="D4220" s="46"/>
      <c r="E4220" s="46"/>
      <c r="K4220" s="47"/>
      <c r="AH4220" s="42"/>
      <c r="AI4220" s="42"/>
      <c r="AJ4220" s="42"/>
      <c r="AK4220" s="42"/>
      <c r="AL4220" s="42"/>
      <c r="AM4220" s="42"/>
      <c r="AN4220" s="42"/>
      <c r="AO4220" s="42"/>
      <c r="AP4220" s="42"/>
      <c r="AQ4220" s="42"/>
      <c r="AR4220" s="42"/>
      <c r="AS4220" s="42"/>
      <c r="AT4220" s="42"/>
      <c r="AU4220" s="41"/>
      <c r="AV4220" s="42"/>
      <c r="AZ4220" s="43"/>
      <c r="BA4220" s="43"/>
      <c r="BB4220" s="43"/>
      <c r="BC4220" s="43"/>
      <c r="BD4220" s="43"/>
    </row>
    <row r="4221" spans="2:56" s="15" customFormat="1" ht="15.75">
      <c r="B4221" s="45"/>
      <c r="C4221" s="45"/>
      <c r="D4221" s="46"/>
      <c r="E4221" s="46"/>
      <c r="K4221" s="47"/>
      <c r="AH4221" s="42"/>
      <c r="AI4221" s="42"/>
      <c r="AJ4221" s="42"/>
      <c r="AK4221" s="42"/>
      <c r="AL4221" s="42"/>
      <c r="AM4221" s="42"/>
      <c r="AN4221" s="42"/>
      <c r="AO4221" s="42"/>
      <c r="AP4221" s="42"/>
      <c r="AQ4221" s="42"/>
      <c r="AR4221" s="42"/>
      <c r="AS4221" s="42"/>
      <c r="AT4221" s="42"/>
      <c r="AU4221" s="41"/>
      <c r="AV4221" s="42"/>
      <c r="AZ4221" s="43"/>
      <c r="BA4221" s="43"/>
      <c r="BB4221" s="43"/>
      <c r="BC4221" s="43"/>
      <c r="BD4221" s="43"/>
    </row>
    <row r="4222" spans="2:56" s="15" customFormat="1" ht="15.75">
      <c r="B4222" s="45"/>
      <c r="C4222" s="45"/>
      <c r="D4222" s="46"/>
      <c r="E4222" s="46"/>
      <c r="K4222" s="47"/>
      <c r="AH4222" s="42"/>
      <c r="AI4222" s="42"/>
      <c r="AJ4222" s="42"/>
      <c r="AK4222" s="42"/>
      <c r="AL4222" s="42"/>
      <c r="AM4222" s="42"/>
      <c r="AN4222" s="42"/>
      <c r="AO4222" s="42"/>
      <c r="AP4222" s="42"/>
      <c r="AQ4222" s="42"/>
      <c r="AR4222" s="42"/>
      <c r="AS4222" s="42"/>
      <c r="AT4222" s="42"/>
      <c r="AU4222" s="41"/>
      <c r="AV4222" s="42"/>
      <c r="AZ4222" s="43"/>
      <c r="BA4222" s="43"/>
      <c r="BB4222" s="43"/>
      <c r="BC4222" s="43"/>
      <c r="BD4222" s="43"/>
    </row>
    <row r="4223" spans="2:56" s="15" customFormat="1" ht="15.75">
      <c r="B4223" s="45"/>
      <c r="C4223" s="45"/>
      <c r="D4223" s="46"/>
      <c r="E4223" s="46"/>
      <c r="K4223" s="47"/>
      <c r="AH4223" s="42"/>
      <c r="AI4223" s="42"/>
      <c r="AJ4223" s="42"/>
      <c r="AK4223" s="42"/>
      <c r="AL4223" s="42"/>
      <c r="AM4223" s="42"/>
      <c r="AN4223" s="42"/>
      <c r="AO4223" s="42"/>
      <c r="AP4223" s="42"/>
      <c r="AQ4223" s="42"/>
      <c r="AR4223" s="42"/>
      <c r="AS4223" s="42"/>
      <c r="AT4223" s="42"/>
      <c r="AU4223" s="41"/>
      <c r="AV4223" s="42"/>
      <c r="AZ4223" s="43"/>
      <c r="BA4223" s="43"/>
      <c r="BB4223" s="43"/>
      <c r="BC4223" s="43"/>
      <c r="BD4223" s="43"/>
    </row>
    <row r="4224" spans="2:56" s="15" customFormat="1" ht="15.75">
      <c r="B4224" s="45"/>
      <c r="C4224" s="45"/>
      <c r="D4224" s="46"/>
      <c r="E4224" s="46"/>
      <c r="K4224" s="47"/>
      <c r="AH4224" s="42"/>
      <c r="AI4224" s="42"/>
      <c r="AJ4224" s="42"/>
      <c r="AK4224" s="42"/>
      <c r="AL4224" s="42"/>
      <c r="AM4224" s="42"/>
      <c r="AN4224" s="42"/>
      <c r="AO4224" s="42"/>
      <c r="AP4224" s="42"/>
      <c r="AQ4224" s="42"/>
      <c r="AR4224" s="42"/>
      <c r="AS4224" s="42"/>
      <c r="AT4224" s="42"/>
      <c r="AU4224" s="41"/>
      <c r="AV4224" s="42"/>
      <c r="AZ4224" s="43"/>
      <c r="BA4224" s="43"/>
      <c r="BB4224" s="43"/>
      <c r="BC4224" s="43"/>
      <c r="BD4224" s="43"/>
    </row>
    <row r="4225" spans="2:56" s="15" customFormat="1" ht="15.75">
      <c r="B4225" s="45"/>
      <c r="C4225" s="45"/>
      <c r="D4225" s="46"/>
      <c r="E4225" s="46"/>
      <c r="K4225" s="47"/>
      <c r="AH4225" s="42"/>
      <c r="AI4225" s="42"/>
      <c r="AJ4225" s="42"/>
      <c r="AK4225" s="42"/>
      <c r="AL4225" s="42"/>
      <c r="AM4225" s="42"/>
      <c r="AN4225" s="42"/>
      <c r="AO4225" s="42"/>
      <c r="AP4225" s="42"/>
      <c r="AQ4225" s="42"/>
      <c r="AR4225" s="42"/>
      <c r="AS4225" s="42"/>
      <c r="AT4225" s="42"/>
      <c r="AU4225" s="41"/>
      <c r="AV4225" s="42"/>
      <c r="AZ4225" s="43"/>
      <c r="BA4225" s="43"/>
      <c r="BB4225" s="43"/>
      <c r="BC4225" s="43"/>
      <c r="BD4225" s="43"/>
    </row>
    <row r="4226" spans="2:56" s="15" customFormat="1" ht="15.75">
      <c r="B4226" s="45"/>
      <c r="C4226" s="45"/>
      <c r="D4226" s="46"/>
      <c r="E4226" s="46"/>
      <c r="K4226" s="47"/>
      <c r="AH4226" s="42"/>
      <c r="AI4226" s="42"/>
      <c r="AJ4226" s="42"/>
      <c r="AK4226" s="42"/>
      <c r="AL4226" s="42"/>
      <c r="AM4226" s="42"/>
      <c r="AN4226" s="42"/>
      <c r="AO4226" s="42"/>
      <c r="AP4226" s="42"/>
      <c r="AQ4226" s="42"/>
      <c r="AR4226" s="42"/>
      <c r="AS4226" s="42"/>
      <c r="AT4226" s="42"/>
      <c r="AU4226" s="41"/>
      <c r="AV4226" s="42"/>
      <c r="AZ4226" s="43"/>
      <c r="BA4226" s="43"/>
      <c r="BB4226" s="43"/>
      <c r="BC4226" s="43"/>
      <c r="BD4226" s="43"/>
    </row>
    <row r="4227" spans="2:56" s="15" customFormat="1" ht="15.75">
      <c r="B4227" s="45"/>
      <c r="C4227" s="45"/>
      <c r="D4227" s="46"/>
      <c r="E4227" s="46"/>
      <c r="K4227" s="47"/>
      <c r="AH4227" s="42"/>
      <c r="AI4227" s="42"/>
      <c r="AJ4227" s="42"/>
      <c r="AK4227" s="42"/>
      <c r="AL4227" s="42"/>
      <c r="AM4227" s="42"/>
      <c r="AN4227" s="42"/>
      <c r="AO4227" s="42"/>
      <c r="AP4227" s="42"/>
      <c r="AQ4227" s="42"/>
      <c r="AR4227" s="42"/>
      <c r="AS4227" s="42"/>
      <c r="AT4227" s="42"/>
      <c r="AU4227" s="41"/>
      <c r="AV4227" s="42"/>
      <c r="AZ4227" s="43"/>
      <c r="BA4227" s="43"/>
      <c r="BB4227" s="43"/>
      <c r="BC4227" s="43"/>
      <c r="BD4227" s="43"/>
    </row>
    <row r="4228" spans="2:56" s="15" customFormat="1" ht="15.75">
      <c r="B4228" s="45"/>
      <c r="C4228" s="45"/>
      <c r="D4228" s="46"/>
      <c r="E4228" s="46"/>
      <c r="K4228" s="47"/>
      <c r="AH4228" s="42"/>
      <c r="AI4228" s="42"/>
      <c r="AJ4228" s="42"/>
      <c r="AK4228" s="42"/>
      <c r="AL4228" s="42"/>
      <c r="AM4228" s="42"/>
      <c r="AN4228" s="42"/>
      <c r="AO4228" s="42"/>
      <c r="AP4228" s="42"/>
      <c r="AQ4228" s="42"/>
      <c r="AR4228" s="42"/>
      <c r="AS4228" s="42"/>
      <c r="AT4228" s="42"/>
      <c r="AU4228" s="41"/>
      <c r="AV4228" s="42"/>
      <c r="AZ4228" s="43"/>
      <c r="BA4228" s="43"/>
      <c r="BB4228" s="43"/>
      <c r="BC4228" s="43"/>
      <c r="BD4228" s="43"/>
    </row>
    <row r="4229" spans="2:56" s="15" customFormat="1" ht="15.75">
      <c r="B4229" s="45"/>
      <c r="C4229" s="45"/>
      <c r="D4229" s="46"/>
      <c r="E4229" s="46"/>
      <c r="K4229" s="47"/>
      <c r="AH4229" s="42"/>
      <c r="AI4229" s="42"/>
      <c r="AJ4229" s="42"/>
      <c r="AK4229" s="42"/>
      <c r="AL4229" s="42"/>
      <c r="AM4229" s="42"/>
      <c r="AN4229" s="42"/>
      <c r="AO4229" s="42"/>
      <c r="AP4229" s="42"/>
      <c r="AQ4229" s="42"/>
      <c r="AR4229" s="42"/>
      <c r="AS4229" s="42"/>
      <c r="AT4229" s="42"/>
      <c r="AU4229" s="41"/>
      <c r="AV4229" s="42"/>
      <c r="AZ4229" s="43"/>
      <c r="BA4229" s="43"/>
      <c r="BB4229" s="43"/>
      <c r="BC4229" s="43"/>
      <c r="BD4229" s="43"/>
    </row>
    <row r="4230" spans="2:56" s="15" customFormat="1" ht="15.75">
      <c r="B4230" s="45"/>
      <c r="C4230" s="45"/>
      <c r="D4230" s="46"/>
      <c r="E4230" s="46"/>
      <c r="K4230" s="47"/>
      <c r="AH4230" s="42"/>
      <c r="AI4230" s="42"/>
      <c r="AJ4230" s="42"/>
      <c r="AK4230" s="42"/>
      <c r="AL4230" s="42"/>
      <c r="AM4230" s="42"/>
      <c r="AN4230" s="42"/>
      <c r="AO4230" s="42"/>
      <c r="AP4230" s="42"/>
      <c r="AQ4230" s="42"/>
      <c r="AR4230" s="42"/>
      <c r="AS4230" s="42"/>
      <c r="AT4230" s="42"/>
      <c r="AU4230" s="41"/>
      <c r="AV4230" s="42"/>
      <c r="AZ4230" s="43"/>
      <c r="BA4230" s="43"/>
      <c r="BB4230" s="43"/>
      <c r="BC4230" s="43"/>
      <c r="BD4230" s="43"/>
    </row>
    <row r="4231" spans="2:56" s="15" customFormat="1" ht="15.75">
      <c r="B4231" s="45"/>
      <c r="C4231" s="45"/>
      <c r="D4231" s="46"/>
      <c r="E4231" s="46"/>
      <c r="K4231" s="47"/>
      <c r="AH4231" s="42"/>
      <c r="AI4231" s="42"/>
      <c r="AJ4231" s="42"/>
      <c r="AK4231" s="42"/>
      <c r="AL4231" s="42"/>
      <c r="AM4231" s="42"/>
      <c r="AN4231" s="42"/>
      <c r="AO4231" s="42"/>
      <c r="AP4231" s="42"/>
      <c r="AQ4231" s="42"/>
      <c r="AR4231" s="42"/>
      <c r="AS4231" s="42"/>
      <c r="AT4231" s="42"/>
      <c r="AU4231" s="41"/>
      <c r="AV4231" s="42"/>
      <c r="AZ4231" s="43"/>
      <c r="BA4231" s="43"/>
      <c r="BB4231" s="43"/>
      <c r="BC4231" s="43"/>
      <c r="BD4231" s="43"/>
    </row>
    <row r="4232" spans="2:56" s="15" customFormat="1" ht="15.75">
      <c r="B4232" s="45"/>
      <c r="C4232" s="45"/>
      <c r="D4232" s="46"/>
      <c r="E4232" s="46"/>
      <c r="K4232" s="47"/>
      <c r="AH4232" s="42"/>
      <c r="AI4232" s="42"/>
      <c r="AJ4232" s="42"/>
      <c r="AK4232" s="42"/>
      <c r="AL4232" s="42"/>
      <c r="AM4232" s="42"/>
      <c r="AN4232" s="42"/>
      <c r="AO4232" s="42"/>
      <c r="AP4232" s="42"/>
      <c r="AQ4232" s="42"/>
      <c r="AR4232" s="42"/>
      <c r="AS4232" s="42"/>
      <c r="AT4232" s="42"/>
      <c r="AU4232" s="41"/>
      <c r="AV4232" s="42"/>
      <c r="AZ4232" s="43"/>
      <c r="BA4232" s="43"/>
      <c r="BB4232" s="43"/>
      <c r="BC4232" s="43"/>
      <c r="BD4232" s="43"/>
    </row>
    <row r="4233" spans="2:56" s="15" customFormat="1" ht="15.75">
      <c r="B4233" s="45"/>
      <c r="C4233" s="45"/>
      <c r="D4233" s="46"/>
      <c r="E4233" s="46"/>
      <c r="K4233" s="47"/>
      <c r="AH4233" s="42"/>
      <c r="AI4233" s="42"/>
      <c r="AJ4233" s="42"/>
      <c r="AK4233" s="42"/>
      <c r="AL4233" s="42"/>
      <c r="AM4233" s="42"/>
      <c r="AN4233" s="42"/>
      <c r="AO4233" s="42"/>
      <c r="AP4233" s="42"/>
      <c r="AQ4233" s="42"/>
      <c r="AR4233" s="42"/>
      <c r="AS4233" s="42"/>
      <c r="AT4233" s="42"/>
      <c r="AU4233" s="41"/>
      <c r="AV4233" s="42"/>
      <c r="AZ4233" s="43"/>
      <c r="BA4233" s="43"/>
      <c r="BB4233" s="43"/>
      <c r="BC4233" s="43"/>
      <c r="BD4233" s="43"/>
    </row>
    <row r="4234" spans="2:56" s="15" customFormat="1" ht="15.75">
      <c r="B4234" s="45"/>
      <c r="C4234" s="45"/>
      <c r="D4234" s="46"/>
      <c r="E4234" s="46"/>
      <c r="K4234" s="47"/>
      <c r="AH4234" s="42"/>
      <c r="AI4234" s="42"/>
      <c r="AJ4234" s="42"/>
      <c r="AK4234" s="42"/>
      <c r="AL4234" s="42"/>
      <c r="AM4234" s="42"/>
      <c r="AN4234" s="42"/>
      <c r="AO4234" s="42"/>
      <c r="AP4234" s="42"/>
      <c r="AQ4234" s="42"/>
      <c r="AR4234" s="42"/>
      <c r="AS4234" s="42"/>
      <c r="AT4234" s="42"/>
      <c r="AU4234" s="41"/>
      <c r="AV4234" s="42"/>
      <c r="AZ4234" s="43"/>
      <c r="BA4234" s="43"/>
      <c r="BB4234" s="43"/>
      <c r="BC4234" s="43"/>
      <c r="BD4234" s="43"/>
    </row>
    <row r="4235" spans="2:56" s="15" customFormat="1" ht="15.75">
      <c r="B4235" s="45"/>
      <c r="C4235" s="45"/>
      <c r="D4235" s="46"/>
      <c r="E4235" s="46"/>
      <c r="K4235" s="47"/>
      <c r="AH4235" s="42"/>
      <c r="AI4235" s="42"/>
      <c r="AJ4235" s="42"/>
      <c r="AK4235" s="42"/>
      <c r="AL4235" s="42"/>
      <c r="AM4235" s="42"/>
      <c r="AN4235" s="42"/>
      <c r="AO4235" s="42"/>
      <c r="AP4235" s="42"/>
      <c r="AQ4235" s="42"/>
      <c r="AR4235" s="42"/>
      <c r="AS4235" s="42"/>
      <c r="AT4235" s="42"/>
      <c r="AU4235" s="41"/>
      <c r="AV4235" s="42"/>
      <c r="AZ4235" s="43"/>
      <c r="BA4235" s="43"/>
      <c r="BB4235" s="43"/>
      <c r="BC4235" s="43"/>
      <c r="BD4235" s="43"/>
    </row>
    <row r="4236" spans="2:56" s="15" customFormat="1" ht="15.75">
      <c r="B4236" s="45"/>
      <c r="C4236" s="45"/>
      <c r="D4236" s="46"/>
      <c r="E4236" s="46"/>
      <c r="K4236" s="47"/>
      <c r="AH4236" s="42"/>
      <c r="AI4236" s="42"/>
      <c r="AJ4236" s="42"/>
      <c r="AK4236" s="42"/>
      <c r="AL4236" s="42"/>
      <c r="AM4236" s="42"/>
      <c r="AN4236" s="42"/>
      <c r="AO4236" s="42"/>
      <c r="AP4236" s="42"/>
      <c r="AQ4236" s="42"/>
      <c r="AR4236" s="42"/>
      <c r="AS4236" s="42"/>
      <c r="AT4236" s="42"/>
      <c r="AU4236" s="41"/>
      <c r="AV4236" s="42"/>
      <c r="AZ4236" s="43"/>
      <c r="BA4236" s="43"/>
      <c r="BB4236" s="43"/>
      <c r="BC4236" s="43"/>
      <c r="BD4236" s="43"/>
    </row>
    <row r="4237" spans="2:56" s="15" customFormat="1" ht="15.75">
      <c r="B4237" s="45"/>
      <c r="C4237" s="45"/>
      <c r="D4237" s="46"/>
      <c r="E4237" s="46"/>
      <c r="K4237" s="47"/>
      <c r="AH4237" s="42"/>
      <c r="AI4237" s="42"/>
      <c r="AJ4237" s="42"/>
      <c r="AK4237" s="42"/>
      <c r="AL4237" s="42"/>
      <c r="AM4237" s="42"/>
      <c r="AN4237" s="42"/>
      <c r="AO4237" s="42"/>
      <c r="AP4237" s="42"/>
      <c r="AQ4237" s="42"/>
      <c r="AR4237" s="42"/>
      <c r="AS4237" s="42"/>
      <c r="AT4237" s="42"/>
      <c r="AU4237" s="41"/>
      <c r="AV4237" s="42"/>
      <c r="AZ4237" s="43"/>
      <c r="BA4237" s="43"/>
      <c r="BB4237" s="43"/>
      <c r="BC4237" s="43"/>
      <c r="BD4237" s="43"/>
    </row>
    <row r="4238" spans="2:56" s="15" customFormat="1" ht="15.75">
      <c r="B4238" s="45"/>
      <c r="C4238" s="45"/>
      <c r="D4238" s="46"/>
      <c r="E4238" s="46"/>
      <c r="K4238" s="47"/>
      <c r="AH4238" s="42"/>
      <c r="AI4238" s="42"/>
      <c r="AJ4238" s="42"/>
      <c r="AK4238" s="42"/>
      <c r="AL4238" s="42"/>
      <c r="AM4238" s="42"/>
      <c r="AN4238" s="42"/>
      <c r="AO4238" s="42"/>
      <c r="AP4238" s="42"/>
      <c r="AQ4238" s="42"/>
      <c r="AR4238" s="42"/>
      <c r="AS4238" s="42"/>
      <c r="AT4238" s="42"/>
      <c r="AU4238" s="41"/>
      <c r="AV4238" s="42"/>
      <c r="AZ4238" s="43"/>
      <c r="BA4238" s="43"/>
      <c r="BB4238" s="43"/>
      <c r="BC4238" s="43"/>
      <c r="BD4238" s="43"/>
    </row>
    <row r="4239" spans="2:56" s="15" customFormat="1" ht="15.75">
      <c r="B4239" s="45"/>
      <c r="C4239" s="45"/>
      <c r="D4239" s="46"/>
      <c r="E4239" s="46"/>
      <c r="K4239" s="47"/>
      <c r="AH4239" s="42"/>
      <c r="AI4239" s="42"/>
      <c r="AJ4239" s="42"/>
      <c r="AK4239" s="42"/>
      <c r="AL4239" s="42"/>
      <c r="AM4239" s="42"/>
      <c r="AN4239" s="42"/>
      <c r="AO4239" s="42"/>
      <c r="AP4239" s="42"/>
      <c r="AQ4239" s="42"/>
      <c r="AR4239" s="42"/>
      <c r="AS4239" s="42"/>
      <c r="AT4239" s="42"/>
      <c r="AU4239" s="41"/>
      <c r="AV4239" s="42"/>
      <c r="AZ4239" s="43"/>
      <c r="BA4239" s="43"/>
      <c r="BB4239" s="43"/>
      <c r="BC4239" s="43"/>
      <c r="BD4239" s="43"/>
    </row>
    <row r="4240" spans="2:56" s="15" customFormat="1" ht="15.75">
      <c r="B4240" s="45"/>
      <c r="C4240" s="45"/>
      <c r="D4240" s="46"/>
      <c r="E4240" s="46"/>
      <c r="K4240" s="47"/>
      <c r="AH4240" s="42"/>
      <c r="AI4240" s="42"/>
      <c r="AJ4240" s="42"/>
      <c r="AK4240" s="42"/>
      <c r="AL4240" s="42"/>
      <c r="AM4240" s="42"/>
      <c r="AN4240" s="42"/>
      <c r="AO4240" s="42"/>
      <c r="AP4240" s="42"/>
      <c r="AQ4240" s="42"/>
      <c r="AR4240" s="42"/>
      <c r="AS4240" s="42"/>
      <c r="AT4240" s="42"/>
      <c r="AU4240" s="41"/>
      <c r="AV4240" s="42"/>
      <c r="AZ4240" s="43"/>
      <c r="BA4240" s="43"/>
      <c r="BB4240" s="43"/>
      <c r="BC4240" s="43"/>
      <c r="BD4240" s="43"/>
    </row>
    <row r="4241" spans="2:56" s="15" customFormat="1" ht="15.75">
      <c r="B4241" s="45"/>
      <c r="C4241" s="45"/>
      <c r="D4241" s="46"/>
      <c r="E4241" s="46"/>
      <c r="K4241" s="47"/>
      <c r="AH4241" s="42"/>
      <c r="AI4241" s="42"/>
      <c r="AJ4241" s="42"/>
      <c r="AK4241" s="42"/>
      <c r="AL4241" s="42"/>
      <c r="AM4241" s="42"/>
      <c r="AN4241" s="42"/>
      <c r="AO4241" s="42"/>
      <c r="AP4241" s="42"/>
      <c r="AQ4241" s="42"/>
      <c r="AR4241" s="42"/>
      <c r="AS4241" s="42"/>
      <c r="AT4241" s="42"/>
      <c r="AU4241" s="41"/>
      <c r="AV4241" s="42"/>
      <c r="AZ4241" s="43"/>
      <c r="BA4241" s="43"/>
      <c r="BB4241" s="43"/>
      <c r="BC4241" s="43"/>
      <c r="BD4241" s="43"/>
    </row>
    <row r="4242" spans="2:56" s="15" customFormat="1" ht="15.75">
      <c r="B4242" s="45"/>
      <c r="C4242" s="45"/>
      <c r="D4242" s="46"/>
      <c r="E4242" s="46"/>
      <c r="K4242" s="47"/>
      <c r="AH4242" s="42"/>
      <c r="AI4242" s="42"/>
      <c r="AJ4242" s="42"/>
      <c r="AK4242" s="42"/>
      <c r="AL4242" s="42"/>
      <c r="AM4242" s="42"/>
      <c r="AN4242" s="42"/>
      <c r="AO4242" s="42"/>
      <c r="AP4242" s="42"/>
      <c r="AQ4242" s="42"/>
      <c r="AR4242" s="42"/>
      <c r="AS4242" s="42"/>
      <c r="AT4242" s="42"/>
      <c r="AU4242" s="41"/>
      <c r="AV4242" s="42"/>
      <c r="AZ4242" s="43"/>
      <c r="BA4242" s="43"/>
      <c r="BB4242" s="43"/>
      <c r="BC4242" s="43"/>
      <c r="BD4242" s="43"/>
    </row>
    <row r="4243" spans="2:56" s="15" customFormat="1" ht="15.75">
      <c r="B4243" s="45"/>
      <c r="C4243" s="45"/>
      <c r="D4243" s="46"/>
      <c r="E4243" s="46"/>
      <c r="K4243" s="47"/>
      <c r="AH4243" s="42"/>
      <c r="AI4243" s="42"/>
      <c r="AJ4243" s="42"/>
      <c r="AK4243" s="42"/>
      <c r="AL4243" s="42"/>
      <c r="AM4243" s="42"/>
      <c r="AN4243" s="42"/>
      <c r="AO4243" s="42"/>
      <c r="AP4243" s="42"/>
      <c r="AQ4243" s="42"/>
      <c r="AR4243" s="42"/>
      <c r="AS4243" s="42"/>
      <c r="AT4243" s="42"/>
      <c r="AU4243" s="41"/>
      <c r="AV4243" s="42"/>
      <c r="AZ4243" s="43"/>
      <c r="BA4243" s="43"/>
      <c r="BB4243" s="43"/>
      <c r="BC4243" s="43"/>
      <c r="BD4243" s="43"/>
    </row>
    <row r="4244" spans="2:56" s="15" customFormat="1" ht="15.75">
      <c r="B4244" s="45"/>
      <c r="C4244" s="45"/>
      <c r="D4244" s="46"/>
      <c r="E4244" s="46"/>
      <c r="K4244" s="47"/>
      <c r="AH4244" s="42"/>
      <c r="AI4244" s="42"/>
      <c r="AJ4244" s="42"/>
      <c r="AK4244" s="42"/>
      <c r="AL4244" s="42"/>
      <c r="AM4244" s="42"/>
      <c r="AN4244" s="42"/>
      <c r="AO4244" s="42"/>
      <c r="AP4244" s="42"/>
      <c r="AQ4244" s="42"/>
      <c r="AR4244" s="42"/>
      <c r="AS4244" s="42"/>
      <c r="AT4244" s="42"/>
      <c r="AU4244" s="41"/>
      <c r="AV4244" s="42"/>
      <c r="AZ4244" s="43"/>
      <c r="BA4244" s="43"/>
      <c r="BB4244" s="43"/>
      <c r="BC4244" s="43"/>
      <c r="BD4244" s="43"/>
    </row>
    <row r="4245" spans="2:56" s="15" customFormat="1" ht="15.75">
      <c r="B4245" s="45"/>
      <c r="C4245" s="45"/>
      <c r="D4245" s="46"/>
      <c r="E4245" s="46"/>
      <c r="K4245" s="47"/>
      <c r="AH4245" s="42"/>
      <c r="AI4245" s="42"/>
      <c r="AJ4245" s="42"/>
      <c r="AK4245" s="42"/>
      <c r="AL4245" s="42"/>
      <c r="AM4245" s="42"/>
      <c r="AN4245" s="42"/>
      <c r="AO4245" s="42"/>
      <c r="AP4245" s="42"/>
      <c r="AQ4245" s="42"/>
      <c r="AR4245" s="42"/>
      <c r="AS4245" s="42"/>
      <c r="AT4245" s="42"/>
      <c r="AU4245" s="41"/>
      <c r="AV4245" s="42"/>
      <c r="AZ4245" s="43"/>
      <c r="BA4245" s="43"/>
      <c r="BB4245" s="43"/>
      <c r="BC4245" s="43"/>
      <c r="BD4245" s="43"/>
    </row>
    <row r="4246" spans="2:56" s="15" customFormat="1" ht="15.75">
      <c r="B4246" s="45"/>
      <c r="C4246" s="45"/>
      <c r="D4246" s="46"/>
      <c r="E4246" s="46"/>
      <c r="K4246" s="47"/>
      <c r="AH4246" s="42"/>
      <c r="AI4246" s="42"/>
      <c r="AJ4246" s="42"/>
      <c r="AK4246" s="42"/>
      <c r="AL4246" s="42"/>
      <c r="AM4246" s="42"/>
      <c r="AN4246" s="42"/>
      <c r="AO4246" s="42"/>
      <c r="AP4246" s="42"/>
      <c r="AQ4246" s="42"/>
      <c r="AR4246" s="42"/>
      <c r="AS4246" s="42"/>
      <c r="AT4246" s="42"/>
      <c r="AU4246" s="41"/>
      <c r="AV4246" s="42"/>
      <c r="AZ4246" s="43"/>
      <c r="BA4246" s="43"/>
      <c r="BB4246" s="43"/>
      <c r="BC4246" s="43"/>
      <c r="BD4246" s="43"/>
    </row>
    <row r="4247" spans="2:56" s="15" customFormat="1" ht="15.75">
      <c r="B4247" s="45"/>
      <c r="C4247" s="45"/>
      <c r="D4247" s="46"/>
      <c r="E4247" s="46"/>
      <c r="K4247" s="47"/>
      <c r="AH4247" s="42"/>
      <c r="AI4247" s="42"/>
      <c r="AJ4247" s="42"/>
      <c r="AK4247" s="42"/>
      <c r="AL4247" s="42"/>
      <c r="AM4247" s="42"/>
      <c r="AN4247" s="42"/>
      <c r="AO4247" s="42"/>
      <c r="AP4247" s="42"/>
      <c r="AQ4247" s="42"/>
      <c r="AR4247" s="42"/>
      <c r="AS4247" s="42"/>
      <c r="AT4247" s="42"/>
      <c r="AU4247" s="41"/>
      <c r="AV4247" s="42"/>
      <c r="AZ4247" s="43"/>
      <c r="BA4247" s="43"/>
      <c r="BB4247" s="43"/>
      <c r="BC4247" s="43"/>
      <c r="BD4247" s="43"/>
    </row>
    <row r="4248" spans="2:56" s="15" customFormat="1" ht="15.75">
      <c r="B4248" s="45"/>
      <c r="C4248" s="45"/>
      <c r="D4248" s="46"/>
      <c r="E4248" s="46"/>
      <c r="K4248" s="47"/>
      <c r="AH4248" s="42"/>
      <c r="AI4248" s="42"/>
      <c r="AJ4248" s="42"/>
      <c r="AK4248" s="42"/>
      <c r="AL4248" s="42"/>
      <c r="AM4248" s="42"/>
      <c r="AN4248" s="42"/>
      <c r="AO4248" s="42"/>
      <c r="AP4248" s="42"/>
      <c r="AQ4248" s="42"/>
      <c r="AR4248" s="42"/>
      <c r="AS4248" s="42"/>
      <c r="AT4248" s="42"/>
      <c r="AU4248" s="41"/>
      <c r="AV4248" s="42"/>
      <c r="AZ4248" s="43"/>
      <c r="BA4248" s="43"/>
      <c r="BB4248" s="43"/>
      <c r="BC4248" s="43"/>
      <c r="BD4248" s="43"/>
    </row>
    <row r="4249" spans="2:56" s="15" customFormat="1" ht="15.75">
      <c r="B4249" s="45"/>
      <c r="C4249" s="45"/>
      <c r="D4249" s="46"/>
      <c r="E4249" s="46"/>
      <c r="K4249" s="47"/>
      <c r="AH4249" s="42"/>
      <c r="AI4249" s="42"/>
      <c r="AJ4249" s="42"/>
      <c r="AK4249" s="42"/>
      <c r="AL4249" s="42"/>
      <c r="AM4249" s="42"/>
      <c r="AN4249" s="42"/>
      <c r="AO4249" s="42"/>
      <c r="AP4249" s="42"/>
      <c r="AQ4249" s="42"/>
      <c r="AR4249" s="42"/>
      <c r="AS4249" s="42"/>
      <c r="AT4249" s="42"/>
      <c r="AU4249" s="41"/>
      <c r="AV4249" s="42"/>
      <c r="AZ4249" s="43"/>
      <c r="BA4249" s="43"/>
      <c r="BB4249" s="43"/>
      <c r="BC4249" s="43"/>
      <c r="BD4249" s="43"/>
    </row>
    <row r="4250" spans="2:56" s="15" customFormat="1" ht="15.75">
      <c r="B4250" s="45"/>
      <c r="C4250" s="45"/>
      <c r="D4250" s="46"/>
      <c r="E4250" s="46"/>
      <c r="K4250" s="47"/>
      <c r="AH4250" s="42"/>
      <c r="AI4250" s="42"/>
      <c r="AJ4250" s="42"/>
      <c r="AK4250" s="42"/>
      <c r="AL4250" s="42"/>
      <c r="AM4250" s="42"/>
      <c r="AN4250" s="42"/>
      <c r="AO4250" s="42"/>
      <c r="AP4250" s="42"/>
      <c r="AQ4250" s="42"/>
      <c r="AR4250" s="42"/>
      <c r="AS4250" s="42"/>
      <c r="AT4250" s="42"/>
      <c r="AU4250" s="41"/>
      <c r="AV4250" s="42"/>
      <c r="AZ4250" s="43"/>
      <c r="BA4250" s="43"/>
      <c r="BB4250" s="43"/>
      <c r="BC4250" s="43"/>
      <c r="BD4250" s="43"/>
    </row>
    <row r="4251" spans="2:56" s="15" customFormat="1" ht="15.75">
      <c r="B4251" s="45"/>
      <c r="C4251" s="45"/>
      <c r="D4251" s="46"/>
      <c r="E4251" s="46"/>
      <c r="K4251" s="47"/>
      <c r="AH4251" s="42"/>
      <c r="AI4251" s="42"/>
      <c r="AJ4251" s="42"/>
      <c r="AK4251" s="42"/>
      <c r="AL4251" s="42"/>
      <c r="AM4251" s="42"/>
      <c r="AN4251" s="42"/>
      <c r="AO4251" s="42"/>
      <c r="AP4251" s="42"/>
      <c r="AQ4251" s="42"/>
      <c r="AR4251" s="42"/>
      <c r="AS4251" s="42"/>
      <c r="AT4251" s="42"/>
      <c r="AU4251" s="41"/>
      <c r="AV4251" s="42"/>
      <c r="AZ4251" s="43"/>
      <c r="BA4251" s="43"/>
      <c r="BB4251" s="43"/>
      <c r="BC4251" s="43"/>
      <c r="BD4251" s="43"/>
    </row>
    <row r="4252" spans="2:56" s="15" customFormat="1" ht="15.75">
      <c r="B4252" s="45"/>
      <c r="C4252" s="45"/>
      <c r="D4252" s="46"/>
      <c r="E4252" s="46"/>
      <c r="K4252" s="47"/>
      <c r="AH4252" s="42"/>
      <c r="AI4252" s="42"/>
      <c r="AJ4252" s="42"/>
      <c r="AK4252" s="42"/>
      <c r="AL4252" s="42"/>
      <c r="AM4252" s="42"/>
      <c r="AN4252" s="42"/>
      <c r="AO4252" s="42"/>
      <c r="AP4252" s="42"/>
      <c r="AQ4252" s="42"/>
      <c r="AR4252" s="42"/>
      <c r="AS4252" s="42"/>
      <c r="AT4252" s="42"/>
      <c r="AU4252" s="41"/>
      <c r="AV4252" s="42"/>
      <c r="AZ4252" s="43"/>
      <c r="BA4252" s="43"/>
      <c r="BB4252" s="43"/>
      <c r="BC4252" s="43"/>
      <c r="BD4252" s="43"/>
    </row>
    <row r="4253" spans="2:56" s="15" customFormat="1" ht="15.75">
      <c r="B4253" s="45"/>
      <c r="C4253" s="45"/>
      <c r="D4253" s="46"/>
      <c r="E4253" s="46"/>
      <c r="K4253" s="47"/>
      <c r="AH4253" s="42"/>
      <c r="AI4253" s="42"/>
      <c r="AJ4253" s="42"/>
      <c r="AK4253" s="42"/>
      <c r="AL4253" s="42"/>
      <c r="AM4253" s="42"/>
      <c r="AN4253" s="42"/>
      <c r="AO4253" s="42"/>
      <c r="AP4253" s="42"/>
      <c r="AQ4253" s="42"/>
      <c r="AR4253" s="42"/>
      <c r="AS4253" s="42"/>
      <c r="AT4253" s="42"/>
      <c r="AU4253" s="41"/>
      <c r="AV4253" s="42"/>
      <c r="AZ4253" s="43"/>
      <c r="BA4253" s="43"/>
      <c r="BB4253" s="43"/>
      <c r="BC4253" s="43"/>
      <c r="BD4253" s="43"/>
    </row>
    <row r="4254" spans="2:56" s="15" customFormat="1" ht="15.75">
      <c r="B4254" s="45"/>
      <c r="C4254" s="45"/>
      <c r="D4254" s="46"/>
      <c r="E4254" s="46"/>
      <c r="K4254" s="47"/>
      <c r="AH4254" s="42"/>
      <c r="AI4254" s="42"/>
      <c r="AJ4254" s="42"/>
      <c r="AK4254" s="42"/>
      <c r="AL4254" s="42"/>
      <c r="AM4254" s="42"/>
      <c r="AN4254" s="42"/>
      <c r="AO4254" s="42"/>
      <c r="AP4254" s="42"/>
      <c r="AQ4254" s="42"/>
      <c r="AR4254" s="42"/>
      <c r="AS4254" s="42"/>
      <c r="AT4254" s="42"/>
      <c r="AU4254" s="41"/>
      <c r="AV4254" s="42"/>
      <c r="AZ4254" s="43"/>
      <c r="BA4254" s="43"/>
      <c r="BB4254" s="43"/>
      <c r="BC4254" s="43"/>
      <c r="BD4254" s="43"/>
    </row>
    <row r="4255" spans="2:56" s="15" customFormat="1" ht="15.75">
      <c r="B4255" s="45"/>
      <c r="C4255" s="45"/>
      <c r="D4255" s="46"/>
      <c r="E4255" s="46"/>
      <c r="K4255" s="47"/>
      <c r="AH4255" s="42"/>
      <c r="AI4255" s="42"/>
      <c r="AJ4255" s="42"/>
      <c r="AK4255" s="42"/>
      <c r="AL4255" s="42"/>
      <c r="AM4255" s="42"/>
      <c r="AN4255" s="42"/>
      <c r="AO4255" s="42"/>
      <c r="AP4255" s="42"/>
      <c r="AQ4255" s="42"/>
      <c r="AR4255" s="42"/>
      <c r="AS4255" s="42"/>
      <c r="AT4255" s="42"/>
      <c r="AU4255" s="41"/>
      <c r="AV4255" s="42"/>
      <c r="AZ4255" s="43"/>
      <c r="BA4255" s="43"/>
      <c r="BB4255" s="43"/>
      <c r="BC4255" s="43"/>
      <c r="BD4255" s="43"/>
    </row>
    <row r="4256" spans="2:56" s="15" customFormat="1" ht="15.75">
      <c r="B4256" s="45"/>
      <c r="C4256" s="45"/>
      <c r="D4256" s="46"/>
      <c r="E4256" s="46"/>
      <c r="K4256" s="47"/>
      <c r="AH4256" s="42"/>
      <c r="AI4256" s="42"/>
      <c r="AJ4256" s="42"/>
      <c r="AK4256" s="42"/>
      <c r="AL4256" s="42"/>
      <c r="AM4256" s="42"/>
      <c r="AN4256" s="42"/>
      <c r="AO4256" s="42"/>
      <c r="AP4256" s="42"/>
      <c r="AQ4256" s="42"/>
      <c r="AR4256" s="42"/>
      <c r="AS4256" s="42"/>
      <c r="AT4256" s="42"/>
      <c r="AU4256" s="41"/>
      <c r="AV4256" s="42"/>
      <c r="AZ4256" s="43"/>
      <c r="BA4256" s="43"/>
      <c r="BB4256" s="43"/>
      <c r="BC4256" s="43"/>
      <c r="BD4256" s="43"/>
    </row>
    <row r="4257" spans="2:56" s="15" customFormat="1" ht="15.75">
      <c r="B4257" s="45"/>
      <c r="C4257" s="45"/>
      <c r="D4257" s="46"/>
      <c r="E4257" s="46"/>
      <c r="K4257" s="47"/>
      <c r="AH4257" s="42"/>
      <c r="AI4257" s="42"/>
      <c r="AJ4257" s="42"/>
      <c r="AK4257" s="42"/>
      <c r="AL4257" s="42"/>
      <c r="AM4257" s="42"/>
      <c r="AN4257" s="42"/>
      <c r="AO4257" s="42"/>
      <c r="AP4257" s="42"/>
      <c r="AQ4257" s="42"/>
      <c r="AR4257" s="42"/>
      <c r="AS4257" s="42"/>
      <c r="AT4257" s="42"/>
      <c r="AU4257" s="41"/>
      <c r="AV4257" s="42"/>
      <c r="AZ4257" s="43"/>
      <c r="BA4257" s="43"/>
      <c r="BB4257" s="43"/>
      <c r="BC4257" s="43"/>
      <c r="BD4257" s="43"/>
    </row>
    <row r="4258" spans="2:56" s="15" customFormat="1" ht="15.75">
      <c r="B4258" s="45"/>
      <c r="C4258" s="45"/>
      <c r="D4258" s="46"/>
      <c r="E4258" s="46"/>
      <c r="K4258" s="47"/>
      <c r="AH4258" s="42"/>
      <c r="AI4258" s="42"/>
      <c r="AJ4258" s="42"/>
      <c r="AK4258" s="42"/>
      <c r="AL4258" s="42"/>
      <c r="AM4258" s="42"/>
      <c r="AN4258" s="42"/>
      <c r="AO4258" s="42"/>
      <c r="AP4258" s="42"/>
      <c r="AQ4258" s="42"/>
      <c r="AR4258" s="42"/>
      <c r="AS4258" s="42"/>
      <c r="AT4258" s="42"/>
      <c r="AU4258" s="41"/>
      <c r="AV4258" s="42"/>
      <c r="AZ4258" s="43"/>
      <c r="BA4258" s="43"/>
      <c r="BB4258" s="43"/>
      <c r="BC4258" s="43"/>
      <c r="BD4258" s="43"/>
    </row>
    <row r="4259" spans="2:56" s="15" customFormat="1" ht="15.75">
      <c r="B4259" s="45"/>
      <c r="C4259" s="45"/>
      <c r="D4259" s="46"/>
      <c r="E4259" s="46"/>
      <c r="K4259" s="47"/>
      <c r="AH4259" s="42"/>
      <c r="AI4259" s="42"/>
      <c r="AJ4259" s="42"/>
      <c r="AK4259" s="42"/>
      <c r="AL4259" s="42"/>
      <c r="AM4259" s="42"/>
      <c r="AN4259" s="42"/>
      <c r="AO4259" s="42"/>
      <c r="AP4259" s="42"/>
      <c r="AQ4259" s="42"/>
      <c r="AR4259" s="42"/>
      <c r="AS4259" s="42"/>
      <c r="AT4259" s="42"/>
      <c r="AU4259" s="41"/>
      <c r="AV4259" s="42"/>
      <c r="AZ4259" s="43"/>
      <c r="BA4259" s="43"/>
      <c r="BB4259" s="43"/>
      <c r="BC4259" s="43"/>
      <c r="BD4259" s="43"/>
    </row>
    <row r="4260" spans="2:56" s="15" customFormat="1" ht="15.75">
      <c r="B4260" s="45"/>
      <c r="C4260" s="45"/>
      <c r="D4260" s="46"/>
      <c r="E4260" s="46"/>
      <c r="K4260" s="47"/>
      <c r="AH4260" s="42"/>
      <c r="AI4260" s="42"/>
      <c r="AJ4260" s="42"/>
      <c r="AK4260" s="42"/>
      <c r="AL4260" s="42"/>
      <c r="AM4260" s="42"/>
      <c r="AN4260" s="42"/>
      <c r="AO4260" s="42"/>
      <c r="AP4260" s="42"/>
      <c r="AQ4260" s="42"/>
      <c r="AR4260" s="42"/>
      <c r="AS4260" s="42"/>
      <c r="AT4260" s="42"/>
      <c r="AU4260" s="41"/>
      <c r="AV4260" s="42"/>
      <c r="AZ4260" s="43"/>
      <c r="BA4260" s="43"/>
      <c r="BB4260" s="43"/>
      <c r="BC4260" s="43"/>
      <c r="BD4260" s="43"/>
    </row>
    <row r="4261" spans="2:56" s="15" customFormat="1" ht="15.75">
      <c r="B4261" s="45"/>
      <c r="C4261" s="45"/>
      <c r="D4261" s="46"/>
      <c r="E4261" s="46"/>
      <c r="K4261" s="47"/>
      <c r="AH4261" s="42"/>
      <c r="AI4261" s="42"/>
      <c r="AJ4261" s="42"/>
      <c r="AK4261" s="42"/>
      <c r="AL4261" s="42"/>
      <c r="AM4261" s="42"/>
      <c r="AN4261" s="42"/>
      <c r="AO4261" s="42"/>
      <c r="AP4261" s="42"/>
      <c r="AQ4261" s="42"/>
      <c r="AR4261" s="42"/>
      <c r="AS4261" s="42"/>
      <c r="AT4261" s="42"/>
      <c r="AU4261" s="41"/>
      <c r="AV4261" s="42"/>
      <c r="AZ4261" s="43"/>
      <c r="BA4261" s="43"/>
      <c r="BB4261" s="43"/>
      <c r="BC4261" s="43"/>
      <c r="BD4261" s="43"/>
    </row>
    <row r="4262" spans="2:56" s="15" customFormat="1" ht="15.75">
      <c r="B4262" s="45"/>
      <c r="C4262" s="45"/>
      <c r="D4262" s="46"/>
      <c r="E4262" s="46"/>
      <c r="K4262" s="47"/>
      <c r="AH4262" s="42"/>
      <c r="AI4262" s="42"/>
      <c r="AJ4262" s="42"/>
      <c r="AK4262" s="42"/>
      <c r="AL4262" s="42"/>
      <c r="AM4262" s="42"/>
      <c r="AN4262" s="42"/>
      <c r="AO4262" s="42"/>
      <c r="AP4262" s="42"/>
      <c r="AQ4262" s="42"/>
      <c r="AR4262" s="42"/>
      <c r="AS4262" s="42"/>
      <c r="AT4262" s="42"/>
      <c r="AU4262" s="41"/>
      <c r="AV4262" s="42"/>
      <c r="AZ4262" s="43"/>
      <c r="BA4262" s="43"/>
      <c r="BB4262" s="43"/>
      <c r="BC4262" s="43"/>
      <c r="BD4262" s="43"/>
    </row>
    <row r="4263" spans="2:56" s="15" customFormat="1" ht="15.75">
      <c r="B4263" s="45"/>
      <c r="C4263" s="45"/>
      <c r="D4263" s="46"/>
      <c r="E4263" s="46"/>
      <c r="K4263" s="47"/>
      <c r="AH4263" s="42"/>
      <c r="AI4263" s="42"/>
      <c r="AJ4263" s="42"/>
      <c r="AK4263" s="42"/>
      <c r="AL4263" s="42"/>
      <c r="AM4263" s="42"/>
      <c r="AN4263" s="42"/>
      <c r="AO4263" s="42"/>
      <c r="AP4263" s="42"/>
      <c r="AQ4263" s="42"/>
      <c r="AR4263" s="42"/>
      <c r="AS4263" s="42"/>
      <c r="AT4263" s="42"/>
      <c r="AU4263" s="41"/>
      <c r="AV4263" s="42"/>
      <c r="AZ4263" s="43"/>
      <c r="BA4263" s="43"/>
      <c r="BB4263" s="43"/>
      <c r="BC4263" s="43"/>
      <c r="BD4263" s="43"/>
    </row>
    <row r="4264" spans="2:56" s="15" customFormat="1" ht="15.75">
      <c r="B4264" s="45"/>
      <c r="C4264" s="45"/>
      <c r="D4264" s="46"/>
      <c r="E4264" s="46"/>
      <c r="K4264" s="47"/>
      <c r="AH4264" s="42"/>
      <c r="AI4264" s="42"/>
      <c r="AJ4264" s="42"/>
      <c r="AK4264" s="42"/>
      <c r="AL4264" s="42"/>
      <c r="AM4264" s="42"/>
      <c r="AN4264" s="42"/>
      <c r="AO4264" s="42"/>
      <c r="AP4264" s="42"/>
      <c r="AQ4264" s="42"/>
      <c r="AR4264" s="42"/>
      <c r="AS4264" s="42"/>
      <c r="AT4264" s="42"/>
      <c r="AU4264" s="41"/>
      <c r="AV4264" s="42"/>
      <c r="AZ4264" s="43"/>
      <c r="BA4264" s="43"/>
      <c r="BB4264" s="43"/>
      <c r="BC4264" s="43"/>
      <c r="BD4264" s="43"/>
    </row>
    <row r="4265" spans="2:56" s="15" customFormat="1" ht="15.75">
      <c r="B4265" s="45"/>
      <c r="C4265" s="45"/>
      <c r="D4265" s="46"/>
      <c r="E4265" s="46"/>
      <c r="K4265" s="47"/>
      <c r="AH4265" s="42"/>
      <c r="AI4265" s="42"/>
      <c r="AJ4265" s="42"/>
      <c r="AK4265" s="42"/>
      <c r="AL4265" s="42"/>
      <c r="AM4265" s="42"/>
      <c r="AN4265" s="42"/>
      <c r="AO4265" s="42"/>
      <c r="AP4265" s="42"/>
      <c r="AQ4265" s="42"/>
      <c r="AR4265" s="42"/>
      <c r="AS4265" s="42"/>
      <c r="AT4265" s="42"/>
      <c r="AU4265" s="41"/>
      <c r="AV4265" s="42"/>
      <c r="AZ4265" s="43"/>
      <c r="BA4265" s="43"/>
      <c r="BB4265" s="43"/>
      <c r="BC4265" s="43"/>
      <c r="BD4265" s="43"/>
    </row>
    <row r="4266" spans="2:56" s="15" customFormat="1" ht="15.75">
      <c r="B4266" s="45"/>
      <c r="C4266" s="45"/>
      <c r="D4266" s="46"/>
      <c r="E4266" s="46"/>
      <c r="K4266" s="47"/>
      <c r="AH4266" s="42"/>
      <c r="AI4266" s="42"/>
      <c r="AJ4266" s="42"/>
      <c r="AK4266" s="42"/>
      <c r="AL4266" s="42"/>
      <c r="AM4266" s="42"/>
      <c r="AN4266" s="42"/>
      <c r="AO4266" s="42"/>
      <c r="AP4266" s="42"/>
      <c r="AQ4266" s="42"/>
      <c r="AR4266" s="42"/>
      <c r="AS4266" s="42"/>
      <c r="AT4266" s="42"/>
      <c r="AU4266" s="41"/>
      <c r="AV4266" s="42"/>
      <c r="AZ4266" s="43"/>
      <c r="BA4266" s="43"/>
      <c r="BB4266" s="43"/>
      <c r="BC4266" s="43"/>
      <c r="BD4266" s="43"/>
    </row>
    <row r="4267" spans="2:56" s="15" customFormat="1" ht="15.75">
      <c r="B4267" s="45"/>
      <c r="C4267" s="45"/>
      <c r="D4267" s="46"/>
      <c r="E4267" s="46"/>
      <c r="K4267" s="47"/>
      <c r="AH4267" s="42"/>
      <c r="AI4267" s="42"/>
      <c r="AJ4267" s="42"/>
      <c r="AK4267" s="42"/>
      <c r="AL4267" s="42"/>
      <c r="AM4267" s="42"/>
      <c r="AN4267" s="42"/>
      <c r="AO4267" s="42"/>
      <c r="AP4267" s="42"/>
      <c r="AQ4267" s="42"/>
      <c r="AR4267" s="42"/>
      <c r="AS4267" s="42"/>
      <c r="AT4267" s="42"/>
      <c r="AU4267" s="41"/>
      <c r="AV4267" s="42"/>
      <c r="AZ4267" s="43"/>
      <c r="BA4267" s="43"/>
      <c r="BB4267" s="43"/>
      <c r="BC4267" s="43"/>
      <c r="BD4267" s="43"/>
    </row>
    <row r="4268" spans="2:56" s="15" customFormat="1" ht="15.75">
      <c r="B4268" s="45"/>
      <c r="C4268" s="45"/>
      <c r="D4268" s="46"/>
      <c r="E4268" s="46"/>
      <c r="K4268" s="47"/>
      <c r="AH4268" s="42"/>
      <c r="AI4268" s="42"/>
      <c r="AJ4268" s="42"/>
      <c r="AK4268" s="42"/>
      <c r="AL4268" s="42"/>
      <c r="AM4268" s="42"/>
      <c r="AN4268" s="42"/>
      <c r="AO4268" s="42"/>
      <c r="AP4268" s="42"/>
      <c r="AQ4268" s="42"/>
      <c r="AR4268" s="42"/>
      <c r="AS4268" s="42"/>
      <c r="AT4268" s="42"/>
      <c r="AU4268" s="41"/>
      <c r="AV4268" s="42"/>
      <c r="AZ4268" s="43"/>
      <c r="BA4268" s="43"/>
      <c r="BB4268" s="43"/>
      <c r="BC4268" s="43"/>
      <c r="BD4268" s="43"/>
    </row>
    <row r="4269" spans="2:56" s="15" customFormat="1" ht="15.75">
      <c r="B4269" s="45"/>
      <c r="C4269" s="45"/>
      <c r="D4269" s="46"/>
      <c r="E4269" s="46"/>
      <c r="K4269" s="47"/>
      <c r="AH4269" s="42"/>
      <c r="AI4269" s="42"/>
      <c r="AJ4269" s="42"/>
      <c r="AK4269" s="42"/>
      <c r="AL4269" s="42"/>
      <c r="AM4269" s="42"/>
      <c r="AN4269" s="42"/>
      <c r="AO4269" s="42"/>
      <c r="AP4269" s="42"/>
      <c r="AQ4269" s="42"/>
      <c r="AR4269" s="42"/>
      <c r="AS4269" s="42"/>
      <c r="AT4269" s="42"/>
      <c r="AU4269" s="41"/>
      <c r="AV4269" s="42"/>
      <c r="AZ4269" s="43"/>
      <c r="BA4269" s="43"/>
      <c r="BB4269" s="43"/>
      <c r="BC4269" s="43"/>
      <c r="BD4269" s="43"/>
    </row>
    <row r="4270" spans="2:56" s="15" customFormat="1" ht="15.75">
      <c r="B4270" s="45"/>
      <c r="C4270" s="45"/>
      <c r="D4270" s="46"/>
      <c r="E4270" s="46"/>
      <c r="K4270" s="47"/>
      <c r="AH4270" s="42"/>
      <c r="AI4270" s="42"/>
      <c r="AJ4270" s="42"/>
      <c r="AK4270" s="42"/>
      <c r="AL4270" s="42"/>
      <c r="AM4270" s="42"/>
      <c r="AN4270" s="42"/>
      <c r="AO4270" s="42"/>
      <c r="AP4270" s="42"/>
      <c r="AQ4270" s="42"/>
      <c r="AR4270" s="42"/>
      <c r="AS4270" s="42"/>
      <c r="AT4270" s="42"/>
      <c r="AU4270" s="41"/>
      <c r="AV4270" s="42"/>
      <c r="AZ4270" s="43"/>
      <c r="BA4270" s="43"/>
      <c r="BB4270" s="43"/>
      <c r="BC4270" s="43"/>
      <c r="BD4270" s="43"/>
    </row>
    <row r="4271" spans="2:56" s="15" customFormat="1" ht="15.75">
      <c r="B4271" s="45"/>
      <c r="C4271" s="45"/>
      <c r="D4271" s="46"/>
      <c r="E4271" s="46"/>
      <c r="K4271" s="47"/>
      <c r="AH4271" s="42"/>
      <c r="AI4271" s="42"/>
      <c r="AJ4271" s="42"/>
      <c r="AK4271" s="42"/>
      <c r="AL4271" s="42"/>
      <c r="AM4271" s="42"/>
      <c r="AN4271" s="42"/>
      <c r="AO4271" s="42"/>
      <c r="AP4271" s="42"/>
      <c r="AQ4271" s="42"/>
      <c r="AR4271" s="42"/>
      <c r="AS4271" s="42"/>
      <c r="AT4271" s="42"/>
      <c r="AU4271" s="41"/>
      <c r="AV4271" s="42"/>
      <c r="AZ4271" s="43"/>
      <c r="BA4271" s="43"/>
      <c r="BB4271" s="43"/>
      <c r="BC4271" s="43"/>
      <c r="BD4271" s="43"/>
    </row>
    <row r="4272" spans="2:56" s="15" customFormat="1" ht="15.75">
      <c r="B4272" s="45"/>
      <c r="C4272" s="45"/>
      <c r="D4272" s="46"/>
      <c r="E4272" s="46"/>
      <c r="K4272" s="47"/>
      <c r="AH4272" s="42"/>
      <c r="AI4272" s="42"/>
      <c r="AJ4272" s="42"/>
      <c r="AK4272" s="42"/>
      <c r="AL4272" s="42"/>
      <c r="AM4272" s="42"/>
      <c r="AN4272" s="42"/>
      <c r="AO4272" s="42"/>
      <c r="AP4272" s="42"/>
      <c r="AQ4272" s="42"/>
      <c r="AR4272" s="42"/>
      <c r="AS4272" s="42"/>
      <c r="AT4272" s="42"/>
      <c r="AU4272" s="41"/>
      <c r="AV4272" s="42"/>
      <c r="AZ4272" s="43"/>
      <c r="BA4272" s="43"/>
      <c r="BB4272" s="43"/>
      <c r="BC4272" s="43"/>
      <c r="BD4272" s="43"/>
    </row>
    <row r="4273" spans="2:56" s="15" customFormat="1" ht="15.75">
      <c r="B4273" s="45"/>
      <c r="C4273" s="45"/>
      <c r="D4273" s="46"/>
      <c r="E4273" s="46"/>
      <c r="K4273" s="47"/>
      <c r="AH4273" s="42"/>
      <c r="AI4273" s="42"/>
      <c r="AJ4273" s="42"/>
      <c r="AK4273" s="42"/>
      <c r="AL4273" s="42"/>
      <c r="AM4273" s="42"/>
      <c r="AN4273" s="42"/>
      <c r="AO4273" s="42"/>
      <c r="AP4273" s="42"/>
      <c r="AQ4273" s="42"/>
      <c r="AR4273" s="42"/>
      <c r="AS4273" s="42"/>
      <c r="AT4273" s="42"/>
      <c r="AU4273" s="41"/>
      <c r="AV4273" s="42"/>
      <c r="AZ4273" s="43"/>
      <c r="BA4273" s="43"/>
      <c r="BB4273" s="43"/>
      <c r="BC4273" s="43"/>
      <c r="BD4273" s="43"/>
    </row>
    <row r="4274" spans="2:56" s="15" customFormat="1" ht="15.75">
      <c r="B4274" s="45"/>
      <c r="C4274" s="45"/>
      <c r="D4274" s="46"/>
      <c r="E4274" s="46"/>
      <c r="K4274" s="47"/>
      <c r="AH4274" s="42"/>
      <c r="AI4274" s="42"/>
      <c r="AJ4274" s="42"/>
      <c r="AK4274" s="42"/>
      <c r="AL4274" s="42"/>
      <c r="AM4274" s="42"/>
      <c r="AN4274" s="42"/>
      <c r="AO4274" s="42"/>
      <c r="AP4274" s="42"/>
      <c r="AQ4274" s="42"/>
      <c r="AR4274" s="42"/>
      <c r="AS4274" s="42"/>
      <c r="AT4274" s="42"/>
      <c r="AU4274" s="41"/>
      <c r="AV4274" s="42"/>
      <c r="AZ4274" s="43"/>
      <c r="BA4274" s="43"/>
      <c r="BB4274" s="43"/>
      <c r="BC4274" s="43"/>
      <c r="BD4274" s="43"/>
    </row>
    <row r="4275" spans="2:56" s="15" customFormat="1" ht="15.75">
      <c r="B4275" s="45"/>
      <c r="C4275" s="45"/>
      <c r="D4275" s="46"/>
      <c r="E4275" s="46"/>
      <c r="K4275" s="47"/>
      <c r="AH4275" s="42"/>
      <c r="AI4275" s="42"/>
      <c r="AJ4275" s="42"/>
      <c r="AK4275" s="42"/>
      <c r="AL4275" s="42"/>
      <c r="AM4275" s="42"/>
      <c r="AN4275" s="42"/>
      <c r="AO4275" s="42"/>
      <c r="AP4275" s="42"/>
      <c r="AQ4275" s="42"/>
      <c r="AR4275" s="42"/>
      <c r="AS4275" s="42"/>
      <c r="AT4275" s="42"/>
      <c r="AU4275" s="41"/>
      <c r="AV4275" s="42"/>
      <c r="AZ4275" s="43"/>
      <c r="BA4275" s="43"/>
      <c r="BB4275" s="43"/>
      <c r="BC4275" s="43"/>
      <c r="BD4275" s="43"/>
    </row>
    <row r="4276" spans="2:56" s="15" customFormat="1" ht="15.75">
      <c r="B4276" s="45"/>
      <c r="C4276" s="45"/>
      <c r="D4276" s="46"/>
      <c r="E4276" s="46"/>
      <c r="K4276" s="47"/>
      <c r="AH4276" s="42"/>
      <c r="AI4276" s="42"/>
      <c r="AJ4276" s="42"/>
      <c r="AK4276" s="42"/>
      <c r="AL4276" s="42"/>
      <c r="AM4276" s="42"/>
      <c r="AN4276" s="42"/>
      <c r="AO4276" s="42"/>
      <c r="AP4276" s="42"/>
      <c r="AQ4276" s="42"/>
      <c r="AR4276" s="42"/>
      <c r="AS4276" s="42"/>
      <c r="AT4276" s="42"/>
      <c r="AU4276" s="41"/>
      <c r="AV4276" s="42"/>
      <c r="AZ4276" s="43"/>
      <c r="BA4276" s="43"/>
      <c r="BB4276" s="43"/>
      <c r="BC4276" s="43"/>
      <c r="BD4276" s="43"/>
    </row>
    <row r="4277" spans="2:56" s="15" customFormat="1" ht="15.75">
      <c r="B4277" s="45"/>
      <c r="C4277" s="45"/>
      <c r="D4277" s="46"/>
      <c r="E4277" s="46"/>
      <c r="K4277" s="47"/>
      <c r="AH4277" s="42"/>
      <c r="AI4277" s="42"/>
      <c r="AJ4277" s="42"/>
      <c r="AK4277" s="42"/>
      <c r="AL4277" s="42"/>
      <c r="AM4277" s="42"/>
      <c r="AN4277" s="42"/>
      <c r="AO4277" s="42"/>
      <c r="AP4277" s="42"/>
      <c r="AQ4277" s="42"/>
      <c r="AR4277" s="42"/>
      <c r="AS4277" s="42"/>
      <c r="AT4277" s="42"/>
      <c r="AU4277" s="41"/>
      <c r="AV4277" s="42"/>
      <c r="AZ4277" s="43"/>
      <c r="BA4277" s="43"/>
      <c r="BB4277" s="43"/>
      <c r="BC4277" s="43"/>
      <c r="BD4277" s="43"/>
    </row>
    <row r="4278" spans="2:56" s="15" customFormat="1" ht="15.75">
      <c r="B4278" s="45"/>
      <c r="C4278" s="45"/>
      <c r="D4278" s="46"/>
      <c r="E4278" s="46"/>
      <c r="K4278" s="47"/>
      <c r="AH4278" s="42"/>
      <c r="AI4278" s="42"/>
      <c r="AJ4278" s="42"/>
      <c r="AK4278" s="42"/>
      <c r="AL4278" s="42"/>
      <c r="AM4278" s="42"/>
      <c r="AN4278" s="42"/>
      <c r="AO4278" s="42"/>
      <c r="AP4278" s="42"/>
      <c r="AQ4278" s="42"/>
      <c r="AR4278" s="42"/>
      <c r="AS4278" s="42"/>
      <c r="AT4278" s="42"/>
      <c r="AU4278" s="41"/>
      <c r="AV4278" s="42"/>
      <c r="AZ4278" s="43"/>
      <c r="BA4278" s="43"/>
      <c r="BB4278" s="43"/>
      <c r="BC4278" s="43"/>
      <c r="BD4278" s="43"/>
    </row>
    <row r="4279" spans="2:56" s="15" customFormat="1" ht="15.75">
      <c r="B4279" s="45"/>
      <c r="C4279" s="45"/>
      <c r="D4279" s="46"/>
      <c r="E4279" s="46"/>
      <c r="K4279" s="47"/>
      <c r="AH4279" s="42"/>
      <c r="AI4279" s="42"/>
      <c r="AJ4279" s="42"/>
      <c r="AK4279" s="42"/>
      <c r="AL4279" s="42"/>
      <c r="AM4279" s="42"/>
      <c r="AN4279" s="42"/>
      <c r="AO4279" s="42"/>
      <c r="AP4279" s="42"/>
      <c r="AQ4279" s="42"/>
      <c r="AR4279" s="42"/>
      <c r="AS4279" s="42"/>
      <c r="AT4279" s="42"/>
      <c r="AU4279" s="41"/>
      <c r="AV4279" s="42"/>
      <c r="AZ4279" s="43"/>
      <c r="BA4279" s="43"/>
      <c r="BB4279" s="43"/>
      <c r="BC4279" s="43"/>
      <c r="BD4279" s="43"/>
    </row>
    <row r="4280" spans="2:56" s="15" customFormat="1" ht="15.75">
      <c r="B4280" s="45"/>
      <c r="C4280" s="45"/>
      <c r="D4280" s="46"/>
      <c r="E4280" s="46"/>
      <c r="K4280" s="47"/>
      <c r="AH4280" s="42"/>
      <c r="AI4280" s="42"/>
      <c r="AJ4280" s="42"/>
      <c r="AK4280" s="42"/>
      <c r="AL4280" s="42"/>
      <c r="AM4280" s="42"/>
      <c r="AN4280" s="42"/>
      <c r="AO4280" s="42"/>
      <c r="AP4280" s="42"/>
      <c r="AQ4280" s="42"/>
      <c r="AR4280" s="42"/>
      <c r="AS4280" s="42"/>
      <c r="AT4280" s="42"/>
      <c r="AU4280" s="41"/>
      <c r="AV4280" s="42"/>
      <c r="AZ4280" s="43"/>
      <c r="BA4280" s="43"/>
      <c r="BB4280" s="43"/>
      <c r="BC4280" s="43"/>
      <c r="BD4280" s="43"/>
    </row>
    <row r="4281" spans="2:56" s="15" customFormat="1" ht="15.75">
      <c r="B4281" s="45"/>
      <c r="C4281" s="45"/>
      <c r="D4281" s="46"/>
      <c r="E4281" s="46"/>
      <c r="K4281" s="47"/>
      <c r="AH4281" s="42"/>
      <c r="AI4281" s="42"/>
      <c r="AJ4281" s="42"/>
      <c r="AK4281" s="42"/>
      <c r="AL4281" s="42"/>
      <c r="AM4281" s="42"/>
      <c r="AN4281" s="42"/>
      <c r="AO4281" s="42"/>
      <c r="AP4281" s="42"/>
      <c r="AQ4281" s="42"/>
      <c r="AR4281" s="42"/>
      <c r="AS4281" s="42"/>
      <c r="AT4281" s="42"/>
      <c r="AU4281" s="41"/>
      <c r="AV4281" s="42"/>
      <c r="AZ4281" s="43"/>
      <c r="BA4281" s="43"/>
      <c r="BB4281" s="43"/>
      <c r="BC4281" s="43"/>
      <c r="BD4281" s="43"/>
    </row>
    <row r="4282" spans="2:56" s="15" customFormat="1" ht="15.75">
      <c r="B4282" s="45"/>
      <c r="C4282" s="45"/>
      <c r="D4282" s="46"/>
      <c r="E4282" s="46"/>
      <c r="K4282" s="47"/>
      <c r="AH4282" s="42"/>
      <c r="AI4282" s="42"/>
      <c r="AJ4282" s="42"/>
      <c r="AK4282" s="42"/>
      <c r="AL4282" s="42"/>
      <c r="AM4282" s="42"/>
      <c r="AN4282" s="42"/>
      <c r="AO4282" s="42"/>
      <c r="AP4282" s="42"/>
      <c r="AQ4282" s="42"/>
      <c r="AR4282" s="42"/>
      <c r="AS4282" s="42"/>
      <c r="AT4282" s="42"/>
      <c r="AU4282" s="41"/>
      <c r="AV4282" s="42"/>
      <c r="AZ4282" s="43"/>
      <c r="BA4282" s="43"/>
      <c r="BB4282" s="43"/>
      <c r="BC4282" s="43"/>
      <c r="BD4282" s="43"/>
    </row>
    <row r="4283" spans="2:56" s="15" customFormat="1" ht="15.75">
      <c r="B4283" s="45"/>
      <c r="C4283" s="45"/>
      <c r="D4283" s="46"/>
      <c r="E4283" s="46"/>
      <c r="K4283" s="47"/>
      <c r="AH4283" s="42"/>
      <c r="AI4283" s="42"/>
      <c r="AJ4283" s="42"/>
      <c r="AK4283" s="42"/>
      <c r="AL4283" s="42"/>
      <c r="AM4283" s="42"/>
      <c r="AN4283" s="42"/>
      <c r="AO4283" s="42"/>
      <c r="AP4283" s="42"/>
      <c r="AQ4283" s="42"/>
      <c r="AR4283" s="42"/>
      <c r="AS4283" s="42"/>
      <c r="AT4283" s="42"/>
      <c r="AU4283" s="41"/>
      <c r="AV4283" s="42"/>
      <c r="AZ4283" s="43"/>
      <c r="BA4283" s="43"/>
      <c r="BB4283" s="43"/>
      <c r="BC4283" s="43"/>
      <c r="BD4283" s="43"/>
    </row>
    <row r="4284" spans="2:56" s="15" customFormat="1" ht="15.75">
      <c r="B4284" s="45"/>
      <c r="C4284" s="45"/>
      <c r="D4284" s="46"/>
      <c r="E4284" s="46"/>
      <c r="K4284" s="47"/>
      <c r="AH4284" s="42"/>
      <c r="AI4284" s="42"/>
      <c r="AJ4284" s="42"/>
      <c r="AK4284" s="42"/>
      <c r="AL4284" s="42"/>
      <c r="AM4284" s="42"/>
      <c r="AN4284" s="42"/>
      <c r="AO4284" s="42"/>
      <c r="AP4284" s="42"/>
      <c r="AQ4284" s="42"/>
      <c r="AR4284" s="42"/>
      <c r="AS4284" s="42"/>
      <c r="AT4284" s="42"/>
      <c r="AU4284" s="41"/>
      <c r="AV4284" s="42"/>
      <c r="AZ4284" s="43"/>
      <c r="BA4284" s="43"/>
      <c r="BB4284" s="43"/>
      <c r="BC4284" s="43"/>
      <c r="BD4284" s="43"/>
    </row>
    <row r="4285" spans="2:56" s="15" customFormat="1" ht="15.75">
      <c r="B4285" s="45"/>
      <c r="C4285" s="45"/>
      <c r="D4285" s="46"/>
      <c r="E4285" s="46"/>
      <c r="K4285" s="47"/>
      <c r="AH4285" s="42"/>
      <c r="AI4285" s="42"/>
      <c r="AJ4285" s="42"/>
      <c r="AK4285" s="42"/>
      <c r="AL4285" s="42"/>
      <c r="AM4285" s="42"/>
      <c r="AN4285" s="42"/>
      <c r="AO4285" s="42"/>
      <c r="AP4285" s="42"/>
      <c r="AQ4285" s="42"/>
      <c r="AR4285" s="42"/>
      <c r="AS4285" s="42"/>
      <c r="AT4285" s="42"/>
      <c r="AU4285" s="41"/>
      <c r="AV4285" s="42"/>
      <c r="AZ4285" s="43"/>
      <c r="BA4285" s="43"/>
      <c r="BB4285" s="43"/>
      <c r="BC4285" s="43"/>
      <c r="BD4285" s="43"/>
    </row>
    <row r="4286" spans="2:56" s="15" customFormat="1" ht="15.75">
      <c r="B4286" s="45"/>
      <c r="C4286" s="45"/>
      <c r="D4286" s="46"/>
      <c r="E4286" s="46"/>
      <c r="K4286" s="47"/>
      <c r="AH4286" s="42"/>
      <c r="AI4286" s="42"/>
      <c r="AJ4286" s="42"/>
      <c r="AK4286" s="42"/>
      <c r="AL4286" s="42"/>
      <c r="AM4286" s="42"/>
      <c r="AN4286" s="42"/>
      <c r="AO4286" s="42"/>
      <c r="AP4286" s="42"/>
      <c r="AQ4286" s="42"/>
      <c r="AR4286" s="42"/>
      <c r="AS4286" s="42"/>
      <c r="AT4286" s="42"/>
      <c r="AU4286" s="41"/>
      <c r="AV4286" s="42"/>
      <c r="AZ4286" s="43"/>
      <c r="BA4286" s="43"/>
      <c r="BB4286" s="43"/>
      <c r="BC4286" s="43"/>
      <c r="BD4286" s="43"/>
    </row>
    <row r="4287" spans="2:56" s="15" customFormat="1" ht="15.75">
      <c r="B4287" s="45"/>
      <c r="C4287" s="45"/>
      <c r="D4287" s="46"/>
      <c r="E4287" s="46"/>
      <c r="K4287" s="47"/>
      <c r="AH4287" s="42"/>
      <c r="AI4287" s="42"/>
      <c r="AJ4287" s="42"/>
      <c r="AK4287" s="42"/>
      <c r="AL4287" s="42"/>
      <c r="AM4287" s="42"/>
      <c r="AN4287" s="42"/>
      <c r="AO4287" s="42"/>
      <c r="AP4287" s="42"/>
      <c r="AQ4287" s="42"/>
      <c r="AR4287" s="42"/>
      <c r="AS4287" s="42"/>
      <c r="AT4287" s="42"/>
      <c r="AU4287" s="41"/>
      <c r="AV4287" s="42"/>
      <c r="AZ4287" s="43"/>
      <c r="BA4287" s="43"/>
      <c r="BB4287" s="43"/>
      <c r="BC4287" s="43"/>
      <c r="BD4287" s="43"/>
    </row>
    <row r="4288" spans="2:56" s="15" customFormat="1" ht="15.75">
      <c r="B4288" s="45"/>
      <c r="C4288" s="45"/>
      <c r="D4288" s="46"/>
      <c r="E4288" s="46"/>
      <c r="K4288" s="47"/>
      <c r="AH4288" s="42"/>
      <c r="AI4288" s="42"/>
      <c r="AJ4288" s="42"/>
      <c r="AK4288" s="42"/>
      <c r="AL4288" s="42"/>
      <c r="AM4288" s="42"/>
      <c r="AN4288" s="42"/>
      <c r="AO4288" s="42"/>
      <c r="AP4288" s="42"/>
      <c r="AQ4288" s="42"/>
      <c r="AR4288" s="42"/>
      <c r="AS4288" s="42"/>
      <c r="AT4288" s="42"/>
      <c r="AU4288" s="41"/>
      <c r="AV4288" s="42"/>
      <c r="AZ4288" s="43"/>
      <c r="BA4288" s="43"/>
      <c r="BB4288" s="43"/>
      <c r="BC4288" s="43"/>
      <c r="BD4288" s="43"/>
    </row>
    <row r="4289" spans="2:56" s="15" customFormat="1" ht="15.75">
      <c r="B4289" s="45"/>
      <c r="C4289" s="45"/>
      <c r="D4289" s="46"/>
      <c r="E4289" s="46"/>
      <c r="K4289" s="47"/>
      <c r="AH4289" s="42"/>
      <c r="AI4289" s="42"/>
      <c r="AJ4289" s="42"/>
      <c r="AK4289" s="42"/>
      <c r="AL4289" s="42"/>
      <c r="AM4289" s="42"/>
      <c r="AN4289" s="42"/>
      <c r="AO4289" s="42"/>
      <c r="AP4289" s="42"/>
      <c r="AQ4289" s="42"/>
      <c r="AR4289" s="42"/>
      <c r="AS4289" s="42"/>
      <c r="AT4289" s="42"/>
      <c r="AU4289" s="41"/>
      <c r="AV4289" s="42"/>
      <c r="AZ4289" s="43"/>
      <c r="BA4289" s="43"/>
      <c r="BB4289" s="43"/>
      <c r="BC4289" s="43"/>
      <c r="BD4289" s="43"/>
    </row>
    <row r="4290" spans="2:56" s="15" customFormat="1" ht="15.75">
      <c r="B4290" s="45"/>
      <c r="C4290" s="45"/>
      <c r="D4290" s="46"/>
      <c r="E4290" s="46"/>
      <c r="K4290" s="47"/>
      <c r="AH4290" s="42"/>
      <c r="AI4290" s="42"/>
      <c r="AJ4290" s="42"/>
      <c r="AK4290" s="42"/>
      <c r="AL4290" s="42"/>
      <c r="AM4290" s="42"/>
      <c r="AN4290" s="42"/>
      <c r="AO4290" s="42"/>
      <c r="AP4290" s="42"/>
      <c r="AQ4290" s="42"/>
      <c r="AR4290" s="42"/>
      <c r="AS4290" s="42"/>
      <c r="AT4290" s="42"/>
      <c r="AU4290" s="41"/>
      <c r="AV4290" s="42"/>
      <c r="AZ4290" s="43"/>
      <c r="BA4290" s="43"/>
      <c r="BB4290" s="43"/>
      <c r="BC4290" s="43"/>
      <c r="BD4290" s="43"/>
    </row>
    <row r="4291" spans="2:56" s="15" customFormat="1" ht="15.75">
      <c r="B4291" s="45"/>
      <c r="C4291" s="45"/>
      <c r="D4291" s="46"/>
      <c r="E4291" s="46"/>
      <c r="K4291" s="47"/>
      <c r="AH4291" s="42"/>
      <c r="AI4291" s="42"/>
      <c r="AJ4291" s="42"/>
      <c r="AK4291" s="42"/>
      <c r="AL4291" s="42"/>
      <c r="AM4291" s="42"/>
      <c r="AN4291" s="42"/>
      <c r="AO4291" s="42"/>
      <c r="AP4291" s="42"/>
      <c r="AQ4291" s="42"/>
      <c r="AR4291" s="42"/>
      <c r="AS4291" s="42"/>
      <c r="AT4291" s="42"/>
      <c r="AU4291" s="41"/>
      <c r="AV4291" s="42"/>
      <c r="AZ4291" s="43"/>
      <c r="BA4291" s="43"/>
      <c r="BB4291" s="43"/>
      <c r="BC4291" s="43"/>
      <c r="BD4291" s="43"/>
    </row>
    <row r="4292" spans="2:56" s="15" customFormat="1" ht="15.75">
      <c r="B4292" s="45"/>
      <c r="C4292" s="45"/>
      <c r="D4292" s="46"/>
      <c r="E4292" s="46"/>
      <c r="K4292" s="47"/>
      <c r="AH4292" s="42"/>
      <c r="AI4292" s="42"/>
      <c r="AJ4292" s="42"/>
      <c r="AK4292" s="42"/>
      <c r="AL4292" s="42"/>
      <c r="AM4292" s="42"/>
      <c r="AN4292" s="42"/>
      <c r="AO4292" s="42"/>
      <c r="AP4292" s="42"/>
      <c r="AQ4292" s="42"/>
      <c r="AR4292" s="42"/>
      <c r="AS4292" s="42"/>
      <c r="AT4292" s="42"/>
      <c r="AU4292" s="41"/>
      <c r="AV4292" s="42"/>
      <c r="AZ4292" s="43"/>
      <c r="BA4292" s="43"/>
      <c r="BB4292" s="43"/>
      <c r="BC4292" s="43"/>
      <c r="BD4292" s="43"/>
    </row>
    <row r="4293" spans="2:56" s="15" customFormat="1" ht="15.75">
      <c r="B4293" s="45"/>
      <c r="C4293" s="45"/>
      <c r="D4293" s="46"/>
      <c r="E4293" s="46"/>
      <c r="K4293" s="47"/>
      <c r="AH4293" s="42"/>
      <c r="AI4293" s="42"/>
      <c r="AJ4293" s="42"/>
      <c r="AK4293" s="42"/>
      <c r="AL4293" s="42"/>
      <c r="AM4293" s="42"/>
      <c r="AN4293" s="42"/>
      <c r="AO4293" s="42"/>
      <c r="AP4293" s="42"/>
      <c r="AQ4293" s="42"/>
      <c r="AR4293" s="42"/>
      <c r="AS4293" s="42"/>
      <c r="AT4293" s="42"/>
      <c r="AU4293" s="41"/>
      <c r="AV4293" s="42"/>
      <c r="AZ4293" s="43"/>
      <c r="BA4293" s="43"/>
      <c r="BB4293" s="43"/>
      <c r="BC4293" s="43"/>
      <c r="BD4293" s="43"/>
    </row>
    <row r="4294" spans="2:56" s="15" customFormat="1" ht="15.75">
      <c r="B4294" s="45"/>
      <c r="C4294" s="45"/>
      <c r="D4294" s="46"/>
      <c r="E4294" s="46"/>
      <c r="K4294" s="47"/>
      <c r="AH4294" s="42"/>
      <c r="AI4294" s="42"/>
      <c r="AJ4294" s="42"/>
      <c r="AK4294" s="42"/>
      <c r="AL4294" s="42"/>
      <c r="AM4294" s="42"/>
      <c r="AN4294" s="42"/>
      <c r="AO4294" s="42"/>
      <c r="AP4294" s="42"/>
      <c r="AQ4294" s="42"/>
      <c r="AR4294" s="42"/>
      <c r="AS4294" s="42"/>
      <c r="AT4294" s="42"/>
      <c r="AU4294" s="41"/>
      <c r="AV4294" s="42"/>
      <c r="AZ4294" s="43"/>
      <c r="BA4294" s="43"/>
      <c r="BB4294" s="43"/>
      <c r="BC4294" s="43"/>
      <c r="BD4294" s="43"/>
    </row>
    <row r="4295" spans="2:56" s="15" customFormat="1" ht="15.75">
      <c r="B4295" s="45"/>
      <c r="C4295" s="45"/>
      <c r="D4295" s="46"/>
      <c r="E4295" s="46"/>
      <c r="K4295" s="47"/>
      <c r="AH4295" s="42"/>
      <c r="AI4295" s="42"/>
      <c r="AJ4295" s="42"/>
      <c r="AK4295" s="42"/>
      <c r="AL4295" s="42"/>
      <c r="AM4295" s="42"/>
      <c r="AN4295" s="42"/>
      <c r="AO4295" s="42"/>
      <c r="AP4295" s="42"/>
      <c r="AQ4295" s="42"/>
      <c r="AR4295" s="42"/>
      <c r="AS4295" s="42"/>
      <c r="AT4295" s="42"/>
      <c r="AU4295" s="41"/>
      <c r="AV4295" s="42"/>
      <c r="AZ4295" s="43"/>
      <c r="BA4295" s="43"/>
      <c r="BB4295" s="43"/>
      <c r="BC4295" s="43"/>
      <c r="BD4295" s="43"/>
    </row>
    <row r="4296" spans="2:56" s="15" customFormat="1" ht="15.75">
      <c r="B4296" s="45"/>
      <c r="C4296" s="45"/>
      <c r="D4296" s="46"/>
      <c r="E4296" s="46"/>
      <c r="K4296" s="47"/>
      <c r="AH4296" s="42"/>
      <c r="AI4296" s="42"/>
      <c r="AJ4296" s="42"/>
      <c r="AK4296" s="42"/>
      <c r="AL4296" s="42"/>
      <c r="AM4296" s="42"/>
      <c r="AN4296" s="42"/>
      <c r="AO4296" s="42"/>
      <c r="AP4296" s="42"/>
      <c r="AQ4296" s="42"/>
      <c r="AR4296" s="42"/>
      <c r="AS4296" s="42"/>
      <c r="AT4296" s="42"/>
      <c r="AU4296" s="41"/>
      <c r="AV4296" s="42"/>
      <c r="AZ4296" s="43"/>
      <c r="BA4296" s="43"/>
      <c r="BB4296" s="43"/>
      <c r="BC4296" s="43"/>
      <c r="BD4296" s="43"/>
    </row>
    <row r="4297" spans="2:56" s="15" customFormat="1" ht="15.75">
      <c r="B4297" s="45"/>
      <c r="C4297" s="45"/>
      <c r="D4297" s="46"/>
      <c r="E4297" s="46"/>
      <c r="K4297" s="47"/>
      <c r="AH4297" s="42"/>
      <c r="AI4297" s="42"/>
      <c r="AJ4297" s="42"/>
      <c r="AK4297" s="42"/>
      <c r="AL4297" s="42"/>
      <c r="AM4297" s="42"/>
      <c r="AN4297" s="42"/>
      <c r="AO4297" s="42"/>
      <c r="AP4297" s="42"/>
      <c r="AQ4297" s="42"/>
      <c r="AR4297" s="42"/>
      <c r="AS4297" s="42"/>
      <c r="AT4297" s="42"/>
      <c r="AU4297" s="41"/>
      <c r="AV4297" s="42"/>
      <c r="AZ4297" s="43"/>
      <c r="BA4297" s="43"/>
      <c r="BB4297" s="43"/>
      <c r="BC4297" s="43"/>
      <c r="BD4297" s="43"/>
    </row>
    <row r="4298" spans="2:56" s="15" customFormat="1" ht="15.75">
      <c r="B4298" s="45"/>
      <c r="C4298" s="45"/>
      <c r="D4298" s="46"/>
      <c r="E4298" s="46"/>
      <c r="K4298" s="47"/>
      <c r="AH4298" s="42"/>
      <c r="AI4298" s="42"/>
      <c r="AJ4298" s="42"/>
      <c r="AK4298" s="42"/>
      <c r="AL4298" s="42"/>
      <c r="AM4298" s="42"/>
      <c r="AN4298" s="42"/>
      <c r="AO4298" s="42"/>
      <c r="AP4298" s="42"/>
      <c r="AQ4298" s="42"/>
      <c r="AR4298" s="42"/>
      <c r="AS4298" s="42"/>
      <c r="AT4298" s="42"/>
      <c r="AU4298" s="41"/>
      <c r="AV4298" s="42"/>
      <c r="AZ4298" s="43"/>
      <c r="BA4298" s="43"/>
      <c r="BB4298" s="43"/>
      <c r="BC4298" s="43"/>
      <c r="BD4298" s="43"/>
    </row>
    <row r="4299" spans="2:56" s="15" customFormat="1" ht="15.75">
      <c r="B4299" s="45"/>
      <c r="C4299" s="45"/>
      <c r="D4299" s="46"/>
      <c r="E4299" s="46"/>
      <c r="K4299" s="47"/>
      <c r="AH4299" s="42"/>
      <c r="AI4299" s="42"/>
      <c r="AJ4299" s="42"/>
      <c r="AK4299" s="42"/>
      <c r="AL4299" s="42"/>
      <c r="AM4299" s="42"/>
      <c r="AN4299" s="42"/>
      <c r="AO4299" s="42"/>
      <c r="AP4299" s="42"/>
      <c r="AQ4299" s="42"/>
      <c r="AR4299" s="42"/>
      <c r="AS4299" s="42"/>
      <c r="AT4299" s="42"/>
      <c r="AU4299" s="41"/>
      <c r="AV4299" s="42"/>
      <c r="AZ4299" s="43"/>
      <c r="BA4299" s="43"/>
      <c r="BB4299" s="43"/>
      <c r="BC4299" s="43"/>
      <c r="BD4299" s="43"/>
    </row>
    <row r="4300" spans="2:56" s="15" customFormat="1" ht="15.75">
      <c r="B4300" s="45"/>
      <c r="C4300" s="45"/>
      <c r="D4300" s="46"/>
      <c r="E4300" s="46"/>
      <c r="K4300" s="47"/>
      <c r="AH4300" s="42"/>
      <c r="AI4300" s="42"/>
      <c r="AJ4300" s="42"/>
      <c r="AK4300" s="42"/>
      <c r="AL4300" s="42"/>
      <c r="AM4300" s="42"/>
      <c r="AN4300" s="42"/>
      <c r="AO4300" s="42"/>
      <c r="AP4300" s="42"/>
      <c r="AQ4300" s="42"/>
      <c r="AR4300" s="42"/>
      <c r="AS4300" s="42"/>
      <c r="AT4300" s="42"/>
      <c r="AU4300" s="41"/>
      <c r="AV4300" s="42"/>
      <c r="AZ4300" s="43"/>
      <c r="BA4300" s="43"/>
      <c r="BB4300" s="43"/>
      <c r="BC4300" s="43"/>
      <c r="BD4300" s="43"/>
    </row>
    <row r="4301" spans="2:56" s="15" customFormat="1" ht="15.75">
      <c r="B4301" s="45"/>
      <c r="C4301" s="45"/>
      <c r="D4301" s="46"/>
      <c r="E4301" s="46"/>
      <c r="K4301" s="47"/>
      <c r="AH4301" s="42"/>
      <c r="AI4301" s="42"/>
      <c r="AJ4301" s="42"/>
      <c r="AK4301" s="42"/>
      <c r="AL4301" s="42"/>
      <c r="AM4301" s="42"/>
      <c r="AN4301" s="42"/>
      <c r="AO4301" s="42"/>
      <c r="AP4301" s="42"/>
      <c r="AQ4301" s="42"/>
      <c r="AR4301" s="42"/>
      <c r="AS4301" s="42"/>
      <c r="AT4301" s="42"/>
      <c r="AU4301" s="41"/>
      <c r="AV4301" s="42"/>
      <c r="AZ4301" s="43"/>
      <c r="BA4301" s="43"/>
      <c r="BB4301" s="43"/>
      <c r="BC4301" s="43"/>
      <c r="BD4301" s="43"/>
    </row>
    <row r="4302" spans="2:56" s="15" customFormat="1" ht="15.75">
      <c r="B4302" s="45"/>
      <c r="C4302" s="45"/>
      <c r="D4302" s="46"/>
      <c r="E4302" s="46"/>
      <c r="K4302" s="47"/>
      <c r="AH4302" s="42"/>
      <c r="AI4302" s="42"/>
      <c r="AJ4302" s="42"/>
      <c r="AK4302" s="42"/>
      <c r="AL4302" s="42"/>
      <c r="AM4302" s="42"/>
      <c r="AN4302" s="42"/>
      <c r="AO4302" s="42"/>
      <c r="AP4302" s="42"/>
      <c r="AQ4302" s="42"/>
      <c r="AR4302" s="42"/>
      <c r="AS4302" s="42"/>
      <c r="AT4302" s="42"/>
      <c r="AU4302" s="41"/>
      <c r="AV4302" s="42"/>
      <c r="AZ4302" s="43"/>
      <c r="BA4302" s="43"/>
      <c r="BB4302" s="43"/>
      <c r="BC4302" s="43"/>
      <c r="BD4302" s="43"/>
    </row>
    <row r="4303" spans="2:56" s="15" customFormat="1" ht="15.75">
      <c r="B4303" s="45"/>
      <c r="C4303" s="45"/>
      <c r="D4303" s="46"/>
      <c r="E4303" s="46"/>
      <c r="K4303" s="47"/>
      <c r="AH4303" s="42"/>
      <c r="AI4303" s="42"/>
      <c r="AJ4303" s="42"/>
      <c r="AK4303" s="42"/>
      <c r="AL4303" s="42"/>
      <c r="AM4303" s="42"/>
      <c r="AN4303" s="42"/>
      <c r="AO4303" s="42"/>
      <c r="AP4303" s="42"/>
      <c r="AQ4303" s="42"/>
      <c r="AR4303" s="42"/>
      <c r="AS4303" s="42"/>
      <c r="AT4303" s="42"/>
      <c r="AU4303" s="41"/>
      <c r="AV4303" s="42"/>
      <c r="AZ4303" s="43"/>
      <c r="BA4303" s="43"/>
      <c r="BB4303" s="43"/>
      <c r="BC4303" s="43"/>
      <c r="BD4303" s="43"/>
    </row>
    <row r="4304" spans="2:56" s="15" customFormat="1" ht="15.75">
      <c r="B4304" s="45"/>
      <c r="C4304" s="45"/>
      <c r="D4304" s="46"/>
      <c r="E4304" s="46"/>
      <c r="K4304" s="47"/>
      <c r="AH4304" s="42"/>
      <c r="AI4304" s="42"/>
      <c r="AJ4304" s="42"/>
      <c r="AK4304" s="42"/>
      <c r="AL4304" s="42"/>
      <c r="AM4304" s="42"/>
      <c r="AN4304" s="42"/>
      <c r="AO4304" s="42"/>
      <c r="AP4304" s="42"/>
      <c r="AQ4304" s="42"/>
      <c r="AR4304" s="42"/>
      <c r="AS4304" s="42"/>
      <c r="AT4304" s="42"/>
      <c r="AU4304" s="41"/>
      <c r="AV4304" s="42"/>
      <c r="AZ4304" s="43"/>
      <c r="BA4304" s="43"/>
      <c r="BB4304" s="43"/>
      <c r="BC4304" s="43"/>
      <c r="BD4304" s="43"/>
    </row>
    <row r="4305" spans="2:56" s="15" customFormat="1" ht="15.75">
      <c r="B4305" s="45"/>
      <c r="C4305" s="45"/>
      <c r="D4305" s="46"/>
      <c r="E4305" s="46"/>
      <c r="K4305" s="47"/>
      <c r="AH4305" s="42"/>
      <c r="AI4305" s="42"/>
      <c r="AJ4305" s="42"/>
      <c r="AK4305" s="42"/>
      <c r="AL4305" s="42"/>
      <c r="AM4305" s="42"/>
      <c r="AN4305" s="42"/>
      <c r="AO4305" s="42"/>
      <c r="AP4305" s="42"/>
      <c r="AQ4305" s="42"/>
      <c r="AR4305" s="42"/>
      <c r="AS4305" s="42"/>
      <c r="AT4305" s="42"/>
      <c r="AU4305" s="41"/>
      <c r="AV4305" s="42"/>
      <c r="AZ4305" s="43"/>
      <c r="BA4305" s="43"/>
      <c r="BB4305" s="43"/>
      <c r="BC4305" s="43"/>
      <c r="BD4305" s="43"/>
    </row>
    <row r="4306" spans="2:56" s="15" customFormat="1" ht="15.75">
      <c r="B4306" s="45"/>
      <c r="C4306" s="45"/>
      <c r="D4306" s="46"/>
      <c r="E4306" s="46"/>
      <c r="K4306" s="47"/>
      <c r="AH4306" s="42"/>
      <c r="AI4306" s="42"/>
      <c r="AJ4306" s="42"/>
      <c r="AK4306" s="42"/>
      <c r="AL4306" s="42"/>
      <c r="AM4306" s="42"/>
      <c r="AN4306" s="42"/>
      <c r="AO4306" s="42"/>
      <c r="AP4306" s="42"/>
      <c r="AQ4306" s="42"/>
      <c r="AR4306" s="42"/>
      <c r="AS4306" s="42"/>
      <c r="AT4306" s="42"/>
      <c r="AU4306" s="41"/>
      <c r="AV4306" s="42"/>
      <c r="AZ4306" s="43"/>
      <c r="BA4306" s="43"/>
      <c r="BB4306" s="43"/>
      <c r="BC4306" s="43"/>
      <c r="BD4306" s="43"/>
    </row>
    <row r="4307" spans="2:56" s="15" customFormat="1" ht="15.75">
      <c r="B4307" s="45"/>
      <c r="C4307" s="45"/>
      <c r="D4307" s="46"/>
      <c r="E4307" s="46"/>
      <c r="K4307" s="47"/>
      <c r="AH4307" s="42"/>
      <c r="AI4307" s="42"/>
      <c r="AJ4307" s="42"/>
      <c r="AK4307" s="42"/>
      <c r="AL4307" s="42"/>
      <c r="AM4307" s="42"/>
      <c r="AN4307" s="42"/>
      <c r="AO4307" s="42"/>
      <c r="AP4307" s="42"/>
      <c r="AQ4307" s="42"/>
      <c r="AR4307" s="42"/>
      <c r="AS4307" s="42"/>
      <c r="AT4307" s="42"/>
      <c r="AU4307" s="41"/>
      <c r="AV4307" s="42"/>
      <c r="AZ4307" s="43"/>
      <c r="BA4307" s="43"/>
      <c r="BB4307" s="43"/>
      <c r="BC4307" s="43"/>
      <c r="BD4307" s="43"/>
    </row>
    <row r="4308" spans="2:56" s="15" customFormat="1" ht="15.75">
      <c r="B4308" s="45"/>
      <c r="C4308" s="45"/>
      <c r="D4308" s="46"/>
      <c r="E4308" s="46"/>
      <c r="K4308" s="47"/>
      <c r="AH4308" s="42"/>
      <c r="AI4308" s="42"/>
      <c r="AJ4308" s="42"/>
      <c r="AK4308" s="42"/>
      <c r="AL4308" s="42"/>
      <c r="AM4308" s="42"/>
      <c r="AN4308" s="42"/>
      <c r="AO4308" s="42"/>
      <c r="AP4308" s="42"/>
      <c r="AQ4308" s="42"/>
      <c r="AR4308" s="42"/>
      <c r="AS4308" s="42"/>
      <c r="AT4308" s="42"/>
      <c r="AU4308" s="41"/>
      <c r="AV4308" s="42"/>
      <c r="AZ4308" s="43"/>
      <c r="BA4308" s="43"/>
      <c r="BB4308" s="43"/>
      <c r="BC4308" s="43"/>
      <c r="BD4308" s="43"/>
    </row>
    <row r="4309" spans="2:56" s="15" customFormat="1" ht="15.75">
      <c r="B4309" s="45"/>
      <c r="C4309" s="45"/>
      <c r="D4309" s="46"/>
      <c r="E4309" s="46"/>
      <c r="K4309" s="47"/>
      <c r="AH4309" s="42"/>
      <c r="AI4309" s="42"/>
      <c r="AJ4309" s="42"/>
      <c r="AK4309" s="42"/>
      <c r="AL4309" s="42"/>
      <c r="AM4309" s="42"/>
      <c r="AN4309" s="42"/>
      <c r="AO4309" s="42"/>
      <c r="AP4309" s="42"/>
      <c r="AQ4309" s="42"/>
      <c r="AR4309" s="42"/>
      <c r="AS4309" s="42"/>
      <c r="AT4309" s="42"/>
      <c r="AU4309" s="41"/>
      <c r="AV4309" s="42"/>
      <c r="AZ4309" s="43"/>
      <c r="BA4309" s="43"/>
      <c r="BB4309" s="43"/>
      <c r="BC4309" s="43"/>
      <c r="BD4309" s="43"/>
    </row>
    <row r="4310" spans="2:56" s="15" customFormat="1" ht="15.75">
      <c r="B4310" s="45"/>
      <c r="C4310" s="45"/>
      <c r="D4310" s="46"/>
      <c r="E4310" s="46"/>
      <c r="K4310" s="47"/>
      <c r="AH4310" s="42"/>
      <c r="AI4310" s="42"/>
      <c r="AJ4310" s="42"/>
      <c r="AK4310" s="42"/>
      <c r="AL4310" s="42"/>
      <c r="AM4310" s="42"/>
      <c r="AN4310" s="42"/>
      <c r="AO4310" s="42"/>
      <c r="AP4310" s="42"/>
      <c r="AQ4310" s="42"/>
      <c r="AR4310" s="42"/>
      <c r="AS4310" s="42"/>
      <c r="AT4310" s="42"/>
      <c r="AU4310" s="41"/>
      <c r="AV4310" s="42"/>
      <c r="AZ4310" s="43"/>
      <c r="BA4310" s="43"/>
      <c r="BB4310" s="43"/>
      <c r="BC4310" s="43"/>
      <c r="BD4310" s="43"/>
    </row>
    <row r="4311" spans="2:56" s="15" customFormat="1" ht="15.75">
      <c r="B4311" s="45"/>
      <c r="C4311" s="45"/>
      <c r="D4311" s="46"/>
      <c r="E4311" s="46"/>
      <c r="K4311" s="47"/>
      <c r="AH4311" s="42"/>
      <c r="AI4311" s="42"/>
      <c r="AJ4311" s="42"/>
      <c r="AK4311" s="42"/>
      <c r="AL4311" s="42"/>
      <c r="AM4311" s="42"/>
      <c r="AN4311" s="42"/>
      <c r="AO4311" s="42"/>
      <c r="AP4311" s="42"/>
      <c r="AQ4311" s="42"/>
      <c r="AR4311" s="42"/>
      <c r="AS4311" s="42"/>
      <c r="AT4311" s="42"/>
      <c r="AU4311" s="41"/>
      <c r="AV4311" s="42"/>
      <c r="AZ4311" s="43"/>
      <c r="BA4311" s="43"/>
      <c r="BB4311" s="43"/>
      <c r="BC4311" s="43"/>
      <c r="BD4311" s="43"/>
    </row>
    <row r="4312" spans="2:56" s="15" customFormat="1" ht="15.75">
      <c r="B4312" s="45"/>
      <c r="C4312" s="45"/>
      <c r="D4312" s="46"/>
      <c r="E4312" s="46"/>
      <c r="K4312" s="47"/>
      <c r="AH4312" s="42"/>
      <c r="AI4312" s="42"/>
      <c r="AJ4312" s="42"/>
      <c r="AK4312" s="42"/>
      <c r="AL4312" s="42"/>
      <c r="AM4312" s="42"/>
      <c r="AN4312" s="42"/>
      <c r="AO4312" s="42"/>
      <c r="AP4312" s="42"/>
      <c r="AQ4312" s="42"/>
      <c r="AR4312" s="42"/>
      <c r="AS4312" s="42"/>
      <c r="AT4312" s="42"/>
      <c r="AU4312" s="41"/>
      <c r="AV4312" s="42"/>
      <c r="AZ4312" s="43"/>
      <c r="BA4312" s="43"/>
      <c r="BB4312" s="43"/>
      <c r="BC4312" s="43"/>
      <c r="BD4312" s="43"/>
    </row>
    <row r="4313" spans="2:56" s="15" customFormat="1" ht="15.75">
      <c r="B4313" s="45"/>
      <c r="C4313" s="45"/>
      <c r="D4313" s="46"/>
      <c r="E4313" s="46"/>
      <c r="K4313" s="47"/>
      <c r="AH4313" s="42"/>
      <c r="AI4313" s="42"/>
      <c r="AJ4313" s="42"/>
      <c r="AK4313" s="42"/>
      <c r="AL4313" s="42"/>
      <c r="AM4313" s="42"/>
      <c r="AN4313" s="42"/>
      <c r="AO4313" s="42"/>
      <c r="AP4313" s="42"/>
      <c r="AQ4313" s="42"/>
      <c r="AR4313" s="42"/>
      <c r="AS4313" s="42"/>
      <c r="AT4313" s="42"/>
      <c r="AU4313" s="41"/>
      <c r="AV4313" s="42"/>
      <c r="AZ4313" s="43"/>
      <c r="BA4313" s="43"/>
      <c r="BB4313" s="43"/>
      <c r="BC4313" s="43"/>
      <c r="BD4313" s="43"/>
    </row>
    <row r="4314" spans="2:56" s="15" customFormat="1" ht="15.75">
      <c r="B4314" s="45"/>
      <c r="C4314" s="45"/>
      <c r="D4314" s="46"/>
      <c r="E4314" s="46"/>
      <c r="K4314" s="47"/>
      <c r="AH4314" s="42"/>
      <c r="AI4314" s="42"/>
      <c r="AJ4314" s="42"/>
      <c r="AK4314" s="42"/>
      <c r="AL4314" s="42"/>
      <c r="AM4314" s="42"/>
      <c r="AN4314" s="42"/>
      <c r="AO4314" s="42"/>
      <c r="AP4314" s="42"/>
      <c r="AQ4314" s="42"/>
      <c r="AR4314" s="42"/>
      <c r="AS4314" s="42"/>
      <c r="AT4314" s="42"/>
      <c r="AU4314" s="41"/>
      <c r="AV4314" s="42"/>
      <c r="AZ4314" s="43"/>
      <c r="BA4314" s="43"/>
      <c r="BB4314" s="43"/>
      <c r="BC4314" s="43"/>
      <c r="BD4314" s="43"/>
    </row>
    <row r="4315" spans="2:56" s="15" customFormat="1" ht="15.75">
      <c r="B4315" s="45"/>
      <c r="C4315" s="45"/>
      <c r="D4315" s="46"/>
      <c r="E4315" s="46"/>
      <c r="K4315" s="47"/>
      <c r="AH4315" s="42"/>
      <c r="AI4315" s="42"/>
      <c r="AJ4315" s="42"/>
      <c r="AK4315" s="42"/>
      <c r="AL4315" s="42"/>
      <c r="AM4315" s="42"/>
      <c r="AN4315" s="42"/>
      <c r="AO4315" s="42"/>
      <c r="AP4315" s="42"/>
      <c r="AQ4315" s="42"/>
      <c r="AR4315" s="42"/>
      <c r="AS4315" s="42"/>
      <c r="AT4315" s="42"/>
      <c r="AU4315" s="41"/>
      <c r="AV4315" s="42"/>
      <c r="AZ4315" s="43"/>
      <c r="BA4315" s="43"/>
      <c r="BB4315" s="43"/>
      <c r="BC4315" s="43"/>
      <c r="BD4315" s="43"/>
    </row>
    <row r="4316" spans="2:56" s="15" customFormat="1" ht="15.75">
      <c r="B4316" s="45"/>
      <c r="C4316" s="45"/>
      <c r="D4316" s="46"/>
      <c r="E4316" s="46"/>
      <c r="K4316" s="47"/>
      <c r="AH4316" s="42"/>
      <c r="AI4316" s="42"/>
      <c r="AJ4316" s="42"/>
      <c r="AK4316" s="42"/>
      <c r="AL4316" s="42"/>
      <c r="AM4316" s="42"/>
      <c r="AN4316" s="42"/>
      <c r="AO4316" s="42"/>
      <c r="AP4316" s="42"/>
      <c r="AQ4316" s="42"/>
      <c r="AR4316" s="42"/>
      <c r="AS4316" s="42"/>
      <c r="AT4316" s="42"/>
      <c r="AU4316" s="41"/>
      <c r="AV4316" s="42"/>
      <c r="AZ4316" s="43"/>
      <c r="BA4316" s="43"/>
      <c r="BB4316" s="43"/>
      <c r="BC4316" s="43"/>
      <c r="BD4316" s="43"/>
    </row>
    <row r="4317" spans="2:56" s="15" customFormat="1" ht="15.75">
      <c r="B4317" s="45"/>
      <c r="C4317" s="45"/>
      <c r="D4317" s="46"/>
      <c r="E4317" s="46"/>
      <c r="K4317" s="47"/>
      <c r="AH4317" s="42"/>
      <c r="AI4317" s="42"/>
      <c r="AJ4317" s="42"/>
      <c r="AK4317" s="42"/>
      <c r="AL4317" s="42"/>
      <c r="AM4317" s="42"/>
      <c r="AN4317" s="42"/>
      <c r="AO4317" s="42"/>
      <c r="AP4317" s="42"/>
      <c r="AQ4317" s="42"/>
      <c r="AR4317" s="42"/>
      <c r="AS4317" s="42"/>
      <c r="AT4317" s="42"/>
      <c r="AU4317" s="41"/>
      <c r="AV4317" s="42"/>
      <c r="AZ4317" s="43"/>
      <c r="BA4317" s="43"/>
      <c r="BB4317" s="43"/>
      <c r="BC4317" s="43"/>
      <c r="BD4317" s="43"/>
    </row>
    <row r="4318" spans="2:56" s="15" customFormat="1" ht="15.75">
      <c r="B4318" s="45"/>
      <c r="C4318" s="45"/>
      <c r="D4318" s="46"/>
      <c r="E4318" s="46"/>
      <c r="K4318" s="47"/>
      <c r="AH4318" s="42"/>
      <c r="AI4318" s="42"/>
      <c r="AJ4318" s="42"/>
      <c r="AK4318" s="42"/>
      <c r="AL4318" s="42"/>
      <c r="AM4318" s="42"/>
      <c r="AN4318" s="42"/>
      <c r="AO4318" s="42"/>
      <c r="AP4318" s="42"/>
      <c r="AQ4318" s="42"/>
      <c r="AR4318" s="42"/>
      <c r="AS4318" s="42"/>
      <c r="AT4318" s="42"/>
      <c r="AU4318" s="41"/>
      <c r="AV4318" s="42"/>
      <c r="AZ4318" s="43"/>
      <c r="BA4318" s="43"/>
      <c r="BB4318" s="43"/>
      <c r="BC4318" s="43"/>
      <c r="BD4318" s="43"/>
    </row>
    <row r="4319" spans="2:56" s="15" customFormat="1" ht="15.75">
      <c r="B4319" s="45"/>
      <c r="C4319" s="45"/>
      <c r="D4319" s="46"/>
      <c r="E4319" s="46"/>
      <c r="K4319" s="47"/>
      <c r="AH4319" s="42"/>
      <c r="AI4319" s="42"/>
      <c r="AJ4319" s="42"/>
      <c r="AK4319" s="42"/>
      <c r="AL4319" s="42"/>
      <c r="AM4319" s="42"/>
      <c r="AN4319" s="42"/>
      <c r="AO4319" s="42"/>
      <c r="AP4319" s="42"/>
      <c r="AQ4319" s="42"/>
      <c r="AR4319" s="42"/>
      <c r="AS4319" s="42"/>
      <c r="AT4319" s="42"/>
      <c r="AU4319" s="41"/>
      <c r="AV4319" s="42"/>
      <c r="AZ4319" s="43"/>
      <c r="BA4319" s="43"/>
      <c r="BB4319" s="43"/>
      <c r="BC4319" s="43"/>
      <c r="BD4319" s="43"/>
    </row>
    <row r="4320" spans="2:56" s="15" customFormat="1" ht="15.75">
      <c r="B4320" s="45"/>
      <c r="C4320" s="45"/>
      <c r="D4320" s="46"/>
      <c r="E4320" s="46"/>
      <c r="K4320" s="47"/>
      <c r="AH4320" s="42"/>
      <c r="AI4320" s="42"/>
      <c r="AJ4320" s="42"/>
      <c r="AK4320" s="42"/>
      <c r="AL4320" s="42"/>
      <c r="AM4320" s="42"/>
      <c r="AN4320" s="42"/>
      <c r="AO4320" s="42"/>
      <c r="AP4320" s="42"/>
      <c r="AQ4320" s="42"/>
      <c r="AR4320" s="42"/>
      <c r="AS4320" s="42"/>
      <c r="AT4320" s="42"/>
      <c r="AU4320" s="41"/>
      <c r="AV4320" s="42"/>
      <c r="AZ4320" s="43"/>
      <c r="BA4320" s="43"/>
      <c r="BB4320" s="43"/>
      <c r="BC4320" s="43"/>
      <c r="BD4320" s="43"/>
    </row>
    <row r="4321" spans="2:56" s="15" customFormat="1" ht="15.75">
      <c r="B4321" s="45"/>
      <c r="C4321" s="45"/>
      <c r="D4321" s="46"/>
      <c r="E4321" s="46"/>
      <c r="K4321" s="47"/>
      <c r="AH4321" s="42"/>
      <c r="AI4321" s="42"/>
      <c r="AJ4321" s="42"/>
      <c r="AK4321" s="42"/>
      <c r="AL4321" s="42"/>
      <c r="AM4321" s="42"/>
      <c r="AN4321" s="42"/>
      <c r="AO4321" s="42"/>
      <c r="AP4321" s="42"/>
      <c r="AQ4321" s="42"/>
      <c r="AR4321" s="42"/>
      <c r="AS4321" s="42"/>
      <c r="AT4321" s="42"/>
      <c r="AU4321" s="41"/>
      <c r="AV4321" s="42"/>
      <c r="AZ4321" s="43"/>
      <c r="BA4321" s="43"/>
      <c r="BB4321" s="43"/>
      <c r="BC4321" s="43"/>
      <c r="BD4321" s="43"/>
    </row>
    <row r="4322" spans="2:56" s="15" customFormat="1" ht="15.75">
      <c r="B4322" s="45"/>
      <c r="C4322" s="45"/>
      <c r="D4322" s="46"/>
      <c r="E4322" s="46"/>
      <c r="K4322" s="47"/>
      <c r="AH4322" s="42"/>
      <c r="AI4322" s="42"/>
      <c r="AJ4322" s="42"/>
      <c r="AK4322" s="42"/>
      <c r="AL4322" s="42"/>
      <c r="AM4322" s="42"/>
      <c r="AN4322" s="42"/>
      <c r="AO4322" s="42"/>
      <c r="AP4322" s="42"/>
      <c r="AQ4322" s="42"/>
      <c r="AR4322" s="42"/>
      <c r="AS4322" s="42"/>
      <c r="AT4322" s="42"/>
      <c r="AU4322" s="41"/>
      <c r="AV4322" s="42"/>
      <c r="AZ4322" s="43"/>
      <c r="BA4322" s="43"/>
      <c r="BB4322" s="43"/>
      <c r="BC4322" s="43"/>
      <c r="BD4322" s="43"/>
    </row>
    <row r="4323" spans="2:56" s="15" customFormat="1" ht="15.75">
      <c r="B4323" s="45"/>
      <c r="C4323" s="45"/>
      <c r="D4323" s="46"/>
      <c r="E4323" s="46"/>
      <c r="K4323" s="47"/>
      <c r="AH4323" s="42"/>
      <c r="AI4323" s="42"/>
      <c r="AJ4323" s="42"/>
      <c r="AK4323" s="42"/>
      <c r="AL4323" s="42"/>
      <c r="AM4323" s="42"/>
      <c r="AN4323" s="42"/>
      <c r="AO4323" s="42"/>
      <c r="AP4323" s="42"/>
      <c r="AQ4323" s="42"/>
      <c r="AR4323" s="42"/>
      <c r="AS4323" s="42"/>
      <c r="AT4323" s="42"/>
      <c r="AU4323" s="41"/>
      <c r="AV4323" s="42"/>
      <c r="AZ4323" s="43"/>
      <c r="BA4323" s="43"/>
      <c r="BB4323" s="43"/>
      <c r="BC4323" s="43"/>
      <c r="BD4323" s="43"/>
    </row>
    <row r="4324" spans="2:56" s="15" customFormat="1" ht="15.75">
      <c r="B4324" s="45"/>
      <c r="C4324" s="45"/>
      <c r="D4324" s="46"/>
      <c r="E4324" s="46"/>
      <c r="K4324" s="47"/>
      <c r="AH4324" s="42"/>
      <c r="AI4324" s="42"/>
      <c r="AJ4324" s="42"/>
      <c r="AK4324" s="42"/>
      <c r="AL4324" s="42"/>
      <c r="AM4324" s="42"/>
      <c r="AN4324" s="42"/>
      <c r="AO4324" s="42"/>
      <c r="AP4324" s="42"/>
      <c r="AQ4324" s="42"/>
      <c r="AR4324" s="42"/>
      <c r="AS4324" s="42"/>
      <c r="AT4324" s="42"/>
      <c r="AU4324" s="41"/>
      <c r="AV4324" s="42"/>
      <c r="AZ4324" s="43"/>
      <c r="BA4324" s="43"/>
      <c r="BB4324" s="43"/>
      <c r="BC4324" s="43"/>
      <c r="BD4324" s="43"/>
    </row>
    <row r="4325" spans="2:56" s="15" customFormat="1" ht="15.75">
      <c r="B4325" s="45"/>
      <c r="C4325" s="45"/>
      <c r="D4325" s="46"/>
      <c r="E4325" s="46"/>
      <c r="K4325" s="47"/>
      <c r="AH4325" s="42"/>
      <c r="AI4325" s="42"/>
      <c r="AJ4325" s="42"/>
      <c r="AK4325" s="42"/>
      <c r="AL4325" s="42"/>
      <c r="AM4325" s="42"/>
      <c r="AN4325" s="42"/>
      <c r="AO4325" s="42"/>
      <c r="AP4325" s="42"/>
      <c r="AQ4325" s="42"/>
      <c r="AR4325" s="42"/>
      <c r="AS4325" s="42"/>
      <c r="AT4325" s="42"/>
      <c r="AU4325" s="41"/>
      <c r="AV4325" s="42"/>
      <c r="AZ4325" s="43"/>
      <c r="BA4325" s="43"/>
      <c r="BB4325" s="43"/>
      <c r="BC4325" s="43"/>
      <c r="BD4325" s="43"/>
    </row>
    <row r="4326" spans="2:56" s="15" customFormat="1" ht="15.75">
      <c r="B4326" s="45"/>
      <c r="C4326" s="45"/>
      <c r="D4326" s="46"/>
      <c r="E4326" s="46"/>
      <c r="K4326" s="47"/>
      <c r="AH4326" s="42"/>
      <c r="AI4326" s="42"/>
      <c r="AJ4326" s="42"/>
      <c r="AK4326" s="42"/>
      <c r="AL4326" s="42"/>
      <c r="AM4326" s="42"/>
      <c r="AN4326" s="42"/>
      <c r="AO4326" s="42"/>
      <c r="AP4326" s="42"/>
      <c r="AQ4326" s="42"/>
      <c r="AR4326" s="42"/>
      <c r="AS4326" s="42"/>
      <c r="AT4326" s="42"/>
      <c r="AU4326" s="41"/>
      <c r="AV4326" s="42"/>
      <c r="AZ4326" s="43"/>
      <c r="BA4326" s="43"/>
      <c r="BB4326" s="43"/>
      <c r="BC4326" s="43"/>
      <c r="BD4326" s="43"/>
    </row>
    <row r="4327" spans="2:56" s="15" customFormat="1" ht="15.75">
      <c r="B4327" s="45"/>
      <c r="C4327" s="45"/>
      <c r="D4327" s="46"/>
      <c r="E4327" s="46"/>
      <c r="K4327" s="47"/>
      <c r="AH4327" s="42"/>
      <c r="AI4327" s="42"/>
      <c r="AJ4327" s="42"/>
      <c r="AK4327" s="42"/>
      <c r="AL4327" s="42"/>
      <c r="AM4327" s="42"/>
      <c r="AN4327" s="42"/>
      <c r="AO4327" s="42"/>
      <c r="AP4327" s="42"/>
      <c r="AQ4327" s="42"/>
      <c r="AR4327" s="42"/>
      <c r="AS4327" s="42"/>
      <c r="AT4327" s="42"/>
      <c r="AU4327" s="41"/>
      <c r="AV4327" s="42"/>
      <c r="AZ4327" s="43"/>
      <c r="BA4327" s="43"/>
      <c r="BB4327" s="43"/>
      <c r="BC4327" s="43"/>
      <c r="BD4327" s="43"/>
    </row>
    <row r="4328" spans="2:56" s="15" customFormat="1" ht="15.75">
      <c r="B4328" s="45"/>
      <c r="C4328" s="45"/>
      <c r="D4328" s="46"/>
      <c r="E4328" s="46"/>
      <c r="K4328" s="47"/>
      <c r="AH4328" s="42"/>
      <c r="AI4328" s="42"/>
      <c r="AJ4328" s="42"/>
      <c r="AK4328" s="42"/>
      <c r="AL4328" s="42"/>
      <c r="AM4328" s="42"/>
      <c r="AN4328" s="42"/>
      <c r="AO4328" s="42"/>
      <c r="AP4328" s="42"/>
      <c r="AQ4328" s="42"/>
      <c r="AR4328" s="42"/>
      <c r="AS4328" s="42"/>
      <c r="AT4328" s="42"/>
      <c r="AU4328" s="41"/>
      <c r="AV4328" s="42"/>
      <c r="AZ4328" s="43"/>
      <c r="BA4328" s="43"/>
      <c r="BB4328" s="43"/>
      <c r="BC4328" s="43"/>
      <c r="BD4328" s="43"/>
    </row>
    <row r="4329" spans="2:56" s="15" customFormat="1" ht="15.75">
      <c r="B4329" s="45"/>
      <c r="C4329" s="45"/>
      <c r="D4329" s="46"/>
      <c r="E4329" s="46"/>
      <c r="K4329" s="47"/>
      <c r="AH4329" s="42"/>
      <c r="AI4329" s="42"/>
      <c r="AJ4329" s="42"/>
      <c r="AK4329" s="42"/>
      <c r="AL4329" s="42"/>
      <c r="AM4329" s="42"/>
      <c r="AN4329" s="42"/>
      <c r="AO4329" s="42"/>
      <c r="AP4329" s="42"/>
      <c r="AQ4329" s="42"/>
      <c r="AR4329" s="42"/>
      <c r="AS4329" s="42"/>
      <c r="AT4329" s="42"/>
      <c r="AU4329" s="41"/>
      <c r="AV4329" s="42"/>
      <c r="AZ4329" s="43"/>
      <c r="BA4329" s="43"/>
      <c r="BB4329" s="43"/>
      <c r="BC4329" s="43"/>
      <c r="BD4329" s="43"/>
    </row>
    <row r="4330" spans="2:56" s="15" customFormat="1" ht="15.75">
      <c r="B4330" s="45"/>
      <c r="C4330" s="45"/>
      <c r="D4330" s="46"/>
      <c r="E4330" s="46"/>
      <c r="K4330" s="47"/>
      <c r="AH4330" s="42"/>
      <c r="AI4330" s="42"/>
      <c r="AJ4330" s="42"/>
      <c r="AK4330" s="42"/>
      <c r="AL4330" s="42"/>
      <c r="AM4330" s="42"/>
      <c r="AN4330" s="42"/>
      <c r="AO4330" s="42"/>
      <c r="AP4330" s="42"/>
      <c r="AQ4330" s="42"/>
      <c r="AR4330" s="42"/>
      <c r="AS4330" s="42"/>
      <c r="AT4330" s="42"/>
      <c r="AU4330" s="41"/>
      <c r="AV4330" s="42"/>
      <c r="AZ4330" s="43"/>
      <c r="BA4330" s="43"/>
      <c r="BB4330" s="43"/>
      <c r="BC4330" s="43"/>
      <c r="BD4330" s="43"/>
    </row>
    <row r="4331" spans="2:56" s="15" customFormat="1" ht="15.75">
      <c r="B4331" s="45"/>
      <c r="C4331" s="45"/>
      <c r="D4331" s="46"/>
      <c r="E4331" s="46"/>
      <c r="K4331" s="47"/>
      <c r="AH4331" s="42"/>
      <c r="AI4331" s="42"/>
      <c r="AJ4331" s="42"/>
      <c r="AK4331" s="42"/>
      <c r="AL4331" s="42"/>
      <c r="AM4331" s="42"/>
      <c r="AN4331" s="42"/>
      <c r="AO4331" s="42"/>
      <c r="AP4331" s="42"/>
      <c r="AQ4331" s="42"/>
      <c r="AR4331" s="42"/>
      <c r="AS4331" s="42"/>
      <c r="AT4331" s="42"/>
      <c r="AU4331" s="41"/>
      <c r="AV4331" s="42"/>
      <c r="AZ4331" s="43"/>
      <c r="BA4331" s="43"/>
      <c r="BB4331" s="43"/>
      <c r="BC4331" s="43"/>
      <c r="BD4331" s="43"/>
    </row>
    <row r="4332" spans="2:56" s="15" customFormat="1" ht="15.75">
      <c r="B4332" s="45"/>
      <c r="C4332" s="45"/>
      <c r="D4332" s="46"/>
      <c r="E4332" s="46"/>
      <c r="K4332" s="47"/>
      <c r="AH4332" s="42"/>
      <c r="AI4332" s="42"/>
      <c r="AJ4332" s="42"/>
      <c r="AK4332" s="42"/>
      <c r="AL4332" s="42"/>
      <c r="AM4332" s="42"/>
      <c r="AN4332" s="42"/>
      <c r="AO4332" s="42"/>
      <c r="AP4332" s="42"/>
      <c r="AQ4332" s="42"/>
      <c r="AR4332" s="42"/>
      <c r="AS4332" s="42"/>
      <c r="AT4332" s="42"/>
      <c r="AU4332" s="41"/>
      <c r="AV4332" s="42"/>
      <c r="AZ4332" s="43"/>
      <c r="BA4332" s="43"/>
      <c r="BB4332" s="43"/>
      <c r="BC4332" s="43"/>
      <c r="BD4332" s="43"/>
    </row>
    <row r="4333" spans="2:56" s="15" customFormat="1" ht="15.75">
      <c r="B4333" s="45"/>
      <c r="C4333" s="45"/>
      <c r="D4333" s="46"/>
      <c r="E4333" s="46"/>
      <c r="K4333" s="47"/>
      <c r="AH4333" s="42"/>
      <c r="AI4333" s="42"/>
      <c r="AJ4333" s="42"/>
      <c r="AK4333" s="42"/>
      <c r="AL4333" s="42"/>
      <c r="AM4333" s="42"/>
      <c r="AN4333" s="42"/>
      <c r="AO4333" s="42"/>
      <c r="AP4333" s="42"/>
      <c r="AQ4333" s="42"/>
      <c r="AR4333" s="42"/>
      <c r="AS4333" s="42"/>
      <c r="AT4333" s="42"/>
      <c r="AU4333" s="41"/>
      <c r="AV4333" s="42"/>
      <c r="AZ4333" s="43"/>
      <c r="BA4333" s="43"/>
      <c r="BB4333" s="43"/>
      <c r="BC4333" s="43"/>
      <c r="BD4333" s="43"/>
    </row>
    <row r="4334" spans="2:56" s="15" customFormat="1" ht="15.75">
      <c r="B4334" s="45"/>
      <c r="C4334" s="45"/>
      <c r="D4334" s="46"/>
      <c r="E4334" s="46"/>
      <c r="K4334" s="47"/>
      <c r="AH4334" s="42"/>
      <c r="AI4334" s="42"/>
      <c r="AJ4334" s="42"/>
      <c r="AK4334" s="42"/>
      <c r="AL4334" s="42"/>
      <c r="AM4334" s="42"/>
      <c r="AN4334" s="42"/>
      <c r="AO4334" s="42"/>
      <c r="AP4334" s="42"/>
      <c r="AQ4334" s="42"/>
      <c r="AR4334" s="42"/>
      <c r="AS4334" s="42"/>
      <c r="AT4334" s="42"/>
      <c r="AU4334" s="41"/>
      <c r="AV4334" s="42"/>
      <c r="AZ4334" s="43"/>
      <c r="BA4334" s="43"/>
      <c r="BB4334" s="43"/>
      <c r="BC4334" s="43"/>
      <c r="BD4334" s="43"/>
    </row>
    <row r="4335" spans="2:56" s="15" customFormat="1" ht="15.75">
      <c r="B4335" s="45"/>
      <c r="C4335" s="45"/>
      <c r="D4335" s="46"/>
      <c r="E4335" s="46"/>
      <c r="K4335" s="47"/>
      <c r="AH4335" s="42"/>
      <c r="AI4335" s="42"/>
      <c r="AJ4335" s="42"/>
      <c r="AK4335" s="42"/>
      <c r="AL4335" s="42"/>
      <c r="AM4335" s="42"/>
      <c r="AN4335" s="42"/>
      <c r="AO4335" s="42"/>
      <c r="AP4335" s="42"/>
      <c r="AQ4335" s="42"/>
      <c r="AR4335" s="42"/>
      <c r="AS4335" s="42"/>
      <c r="AT4335" s="42"/>
      <c r="AU4335" s="41"/>
      <c r="AV4335" s="42"/>
      <c r="AZ4335" s="43"/>
      <c r="BA4335" s="43"/>
      <c r="BB4335" s="43"/>
      <c r="BC4335" s="43"/>
      <c r="BD4335" s="43"/>
    </row>
    <row r="4336" spans="2:56" s="15" customFormat="1" ht="15.75">
      <c r="B4336" s="45"/>
      <c r="C4336" s="45"/>
      <c r="D4336" s="46"/>
      <c r="E4336" s="46"/>
      <c r="K4336" s="47"/>
      <c r="AH4336" s="42"/>
      <c r="AI4336" s="42"/>
      <c r="AJ4336" s="42"/>
      <c r="AK4336" s="42"/>
      <c r="AL4336" s="42"/>
      <c r="AM4336" s="42"/>
      <c r="AN4336" s="42"/>
      <c r="AO4336" s="42"/>
      <c r="AP4336" s="42"/>
      <c r="AQ4336" s="42"/>
      <c r="AR4336" s="42"/>
      <c r="AS4336" s="42"/>
      <c r="AT4336" s="42"/>
      <c r="AU4336" s="41"/>
      <c r="AV4336" s="42"/>
      <c r="AZ4336" s="43"/>
      <c r="BA4336" s="43"/>
      <c r="BB4336" s="43"/>
      <c r="BC4336" s="43"/>
      <c r="BD4336" s="43"/>
    </row>
    <row r="4337" spans="2:56" s="15" customFormat="1" ht="15.75">
      <c r="B4337" s="45"/>
      <c r="C4337" s="45"/>
      <c r="D4337" s="46"/>
      <c r="E4337" s="46"/>
      <c r="K4337" s="47"/>
      <c r="AH4337" s="42"/>
      <c r="AI4337" s="42"/>
      <c r="AJ4337" s="42"/>
      <c r="AK4337" s="42"/>
      <c r="AL4337" s="42"/>
      <c r="AM4337" s="42"/>
      <c r="AN4337" s="42"/>
      <c r="AO4337" s="42"/>
      <c r="AP4337" s="42"/>
      <c r="AQ4337" s="42"/>
      <c r="AR4337" s="42"/>
      <c r="AS4337" s="42"/>
      <c r="AT4337" s="42"/>
      <c r="AU4337" s="41"/>
      <c r="AV4337" s="42"/>
      <c r="AZ4337" s="43"/>
      <c r="BA4337" s="43"/>
      <c r="BB4337" s="43"/>
      <c r="BC4337" s="43"/>
      <c r="BD4337" s="43"/>
    </row>
    <row r="4338" spans="2:56" s="15" customFormat="1" ht="15.75">
      <c r="B4338" s="45"/>
      <c r="C4338" s="45"/>
      <c r="D4338" s="46"/>
      <c r="E4338" s="46"/>
      <c r="K4338" s="47"/>
      <c r="AH4338" s="42"/>
      <c r="AI4338" s="42"/>
      <c r="AJ4338" s="42"/>
      <c r="AK4338" s="42"/>
      <c r="AL4338" s="42"/>
      <c r="AM4338" s="42"/>
      <c r="AN4338" s="42"/>
      <c r="AO4338" s="42"/>
      <c r="AP4338" s="42"/>
      <c r="AQ4338" s="42"/>
      <c r="AR4338" s="42"/>
      <c r="AS4338" s="42"/>
      <c r="AT4338" s="42"/>
      <c r="AU4338" s="41"/>
      <c r="AV4338" s="42"/>
      <c r="AZ4338" s="43"/>
      <c r="BA4338" s="43"/>
      <c r="BB4338" s="43"/>
      <c r="BC4338" s="43"/>
      <c r="BD4338" s="43"/>
    </row>
    <row r="4339" spans="2:56" s="15" customFormat="1" ht="15.75">
      <c r="B4339" s="45"/>
      <c r="C4339" s="45"/>
      <c r="D4339" s="46"/>
      <c r="E4339" s="46"/>
      <c r="K4339" s="47"/>
      <c r="AH4339" s="42"/>
      <c r="AI4339" s="42"/>
      <c r="AJ4339" s="42"/>
      <c r="AK4339" s="42"/>
      <c r="AL4339" s="42"/>
      <c r="AM4339" s="42"/>
      <c r="AN4339" s="42"/>
      <c r="AO4339" s="42"/>
      <c r="AP4339" s="42"/>
      <c r="AQ4339" s="42"/>
      <c r="AR4339" s="42"/>
      <c r="AS4339" s="42"/>
      <c r="AT4339" s="42"/>
      <c r="AU4339" s="41"/>
      <c r="AV4339" s="42"/>
      <c r="AZ4339" s="43"/>
      <c r="BA4339" s="43"/>
      <c r="BB4339" s="43"/>
      <c r="BC4339" s="43"/>
      <c r="BD4339" s="43"/>
    </row>
    <row r="4340" spans="2:56" s="15" customFormat="1" ht="15.75">
      <c r="B4340" s="45"/>
      <c r="C4340" s="45"/>
      <c r="D4340" s="46"/>
      <c r="E4340" s="46"/>
      <c r="K4340" s="47"/>
      <c r="AH4340" s="42"/>
      <c r="AI4340" s="42"/>
      <c r="AJ4340" s="42"/>
      <c r="AK4340" s="42"/>
      <c r="AL4340" s="42"/>
      <c r="AM4340" s="42"/>
      <c r="AN4340" s="42"/>
      <c r="AO4340" s="42"/>
      <c r="AP4340" s="42"/>
      <c r="AQ4340" s="42"/>
      <c r="AR4340" s="42"/>
      <c r="AS4340" s="42"/>
      <c r="AT4340" s="42"/>
      <c r="AU4340" s="41"/>
      <c r="AV4340" s="42"/>
      <c r="AZ4340" s="43"/>
      <c r="BA4340" s="43"/>
      <c r="BB4340" s="43"/>
      <c r="BC4340" s="43"/>
      <c r="BD4340" s="43"/>
    </row>
    <row r="4341" spans="2:56" s="15" customFormat="1" ht="15.75">
      <c r="B4341" s="45"/>
      <c r="C4341" s="45"/>
      <c r="D4341" s="46"/>
      <c r="E4341" s="46"/>
      <c r="K4341" s="47"/>
      <c r="AH4341" s="42"/>
      <c r="AI4341" s="42"/>
      <c r="AJ4341" s="42"/>
      <c r="AK4341" s="42"/>
      <c r="AL4341" s="42"/>
      <c r="AM4341" s="42"/>
      <c r="AN4341" s="42"/>
      <c r="AO4341" s="42"/>
      <c r="AP4341" s="42"/>
      <c r="AQ4341" s="42"/>
      <c r="AR4341" s="42"/>
      <c r="AS4341" s="42"/>
      <c r="AT4341" s="42"/>
      <c r="AU4341" s="41"/>
      <c r="AV4341" s="42"/>
      <c r="AZ4341" s="43"/>
      <c r="BA4341" s="43"/>
      <c r="BB4341" s="43"/>
      <c r="BC4341" s="43"/>
      <c r="BD4341" s="43"/>
    </row>
    <row r="4342" spans="2:56" s="15" customFormat="1" ht="15.75">
      <c r="B4342" s="45"/>
      <c r="C4342" s="45"/>
      <c r="D4342" s="46"/>
      <c r="E4342" s="46"/>
      <c r="K4342" s="47"/>
      <c r="AH4342" s="42"/>
      <c r="AI4342" s="42"/>
      <c r="AJ4342" s="42"/>
      <c r="AK4342" s="42"/>
      <c r="AL4342" s="42"/>
      <c r="AM4342" s="42"/>
      <c r="AN4342" s="42"/>
      <c r="AO4342" s="42"/>
      <c r="AP4342" s="42"/>
      <c r="AQ4342" s="42"/>
      <c r="AR4342" s="42"/>
      <c r="AS4342" s="42"/>
      <c r="AT4342" s="42"/>
      <c r="AU4342" s="41"/>
      <c r="AV4342" s="42"/>
      <c r="AZ4342" s="43"/>
      <c r="BA4342" s="43"/>
      <c r="BB4342" s="43"/>
      <c r="BC4342" s="43"/>
      <c r="BD4342" s="43"/>
    </row>
    <row r="4343" spans="2:56" s="15" customFormat="1" ht="15.75">
      <c r="B4343" s="45"/>
      <c r="C4343" s="45"/>
      <c r="D4343" s="46"/>
      <c r="E4343" s="46"/>
      <c r="K4343" s="47"/>
      <c r="AH4343" s="42"/>
      <c r="AI4343" s="42"/>
      <c r="AJ4343" s="42"/>
      <c r="AK4343" s="42"/>
      <c r="AL4343" s="42"/>
      <c r="AM4343" s="42"/>
      <c r="AN4343" s="42"/>
      <c r="AO4343" s="42"/>
      <c r="AP4343" s="42"/>
      <c r="AQ4343" s="42"/>
      <c r="AR4343" s="42"/>
      <c r="AS4343" s="42"/>
      <c r="AT4343" s="42"/>
      <c r="AU4343" s="41"/>
      <c r="AV4343" s="42"/>
      <c r="AZ4343" s="43"/>
      <c r="BA4343" s="43"/>
      <c r="BB4343" s="43"/>
      <c r="BC4343" s="43"/>
      <c r="BD4343" s="43"/>
    </row>
    <row r="4344" spans="2:56" s="15" customFormat="1" ht="15.75">
      <c r="B4344" s="45"/>
      <c r="C4344" s="45"/>
      <c r="D4344" s="46"/>
      <c r="E4344" s="46"/>
      <c r="K4344" s="47"/>
      <c r="AH4344" s="42"/>
      <c r="AI4344" s="42"/>
      <c r="AJ4344" s="42"/>
      <c r="AK4344" s="42"/>
      <c r="AL4344" s="42"/>
      <c r="AM4344" s="42"/>
      <c r="AN4344" s="42"/>
      <c r="AO4344" s="42"/>
      <c r="AP4344" s="42"/>
      <c r="AQ4344" s="42"/>
      <c r="AR4344" s="42"/>
      <c r="AS4344" s="42"/>
      <c r="AT4344" s="42"/>
      <c r="AU4344" s="41"/>
      <c r="AV4344" s="42"/>
      <c r="AZ4344" s="43"/>
      <c r="BA4344" s="43"/>
      <c r="BB4344" s="43"/>
      <c r="BC4344" s="43"/>
      <c r="BD4344" s="43"/>
    </row>
    <row r="4345" spans="2:56" s="15" customFormat="1" ht="15.75">
      <c r="B4345" s="45"/>
      <c r="C4345" s="45"/>
      <c r="D4345" s="46"/>
      <c r="E4345" s="46"/>
      <c r="K4345" s="47"/>
      <c r="AH4345" s="42"/>
      <c r="AI4345" s="42"/>
      <c r="AJ4345" s="42"/>
      <c r="AK4345" s="42"/>
      <c r="AL4345" s="42"/>
      <c r="AM4345" s="42"/>
      <c r="AN4345" s="42"/>
      <c r="AO4345" s="42"/>
      <c r="AP4345" s="42"/>
      <c r="AQ4345" s="42"/>
      <c r="AR4345" s="42"/>
      <c r="AS4345" s="42"/>
      <c r="AT4345" s="42"/>
      <c r="AU4345" s="41"/>
      <c r="AV4345" s="42"/>
      <c r="AZ4345" s="43"/>
      <c r="BA4345" s="43"/>
      <c r="BB4345" s="43"/>
      <c r="BC4345" s="43"/>
      <c r="BD4345" s="43"/>
    </row>
    <row r="4346" spans="2:56" s="15" customFormat="1" ht="15.75">
      <c r="B4346" s="45"/>
      <c r="C4346" s="45"/>
      <c r="D4346" s="46"/>
      <c r="E4346" s="46"/>
      <c r="K4346" s="47"/>
      <c r="AH4346" s="42"/>
      <c r="AI4346" s="42"/>
      <c r="AJ4346" s="42"/>
      <c r="AK4346" s="42"/>
      <c r="AL4346" s="42"/>
      <c r="AM4346" s="42"/>
      <c r="AN4346" s="42"/>
      <c r="AO4346" s="42"/>
      <c r="AP4346" s="42"/>
      <c r="AQ4346" s="42"/>
      <c r="AR4346" s="42"/>
      <c r="AS4346" s="42"/>
      <c r="AT4346" s="42"/>
      <c r="AU4346" s="41"/>
      <c r="AV4346" s="42"/>
      <c r="AZ4346" s="43"/>
      <c r="BA4346" s="43"/>
      <c r="BB4346" s="43"/>
      <c r="BC4346" s="43"/>
      <c r="BD4346" s="43"/>
    </row>
    <row r="4347" spans="2:56" s="15" customFormat="1" ht="15.75">
      <c r="B4347" s="45"/>
      <c r="C4347" s="45"/>
      <c r="D4347" s="46"/>
      <c r="E4347" s="46"/>
      <c r="K4347" s="47"/>
      <c r="AH4347" s="42"/>
      <c r="AI4347" s="42"/>
      <c r="AJ4347" s="42"/>
      <c r="AK4347" s="42"/>
      <c r="AL4347" s="42"/>
      <c r="AM4347" s="42"/>
      <c r="AN4347" s="42"/>
      <c r="AO4347" s="42"/>
      <c r="AP4347" s="42"/>
      <c r="AQ4347" s="42"/>
      <c r="AR4347" s="42"/>
      <c r="AS4347" s="42"/>
      <c r="AT4347" s="42"/>
      <c r="AU4347" s="41"/>
      <c r="AV4347" s="42"/>
      <c r="AZ4347" s="43"/>
      <c r="BA4347" s="43"/>
      <c r="BB4347" s="43"/>
      <c r="BC4347" s="43"/>
      <c r="BD4347" s="43"/>
    </row>
    <row r="4348" spans="2:56" s="15" customFormat="1" ht="15.75">
      <c r="B4348" s="45"/>
      <c r="C4348" s="45"/>
      <c r="D4348" s="46"/>
      <c r="E4348" s="46"/>
      <c r="K4348" s="47"/>
      <c r="AH4348" s="42"/>
      <c r="AI4348" s="42"/>
      <c r="AJ4348" s="42"/>
      <c r="AK4348" s="42"/>
      <c r="AL4348" s="42"/>
      <c r="AM4348" s="42"/>
      <c r="AN4348" s="42"/>
      <c r="AO4348" s="42"/>
      <c r="AP4348" s="42"/>
      <c r="AQ4348" s="42"/>
      <c r="AR4348" s="42"/>
      <c r="AS4348" s="42"/>
      <c r="AT4348" s="42"/>
      <c r="AU4348" s="41"/>
      <c r="AV4348" s="42"/>
      <c r="AZ4348" s="43"/>
      <c r="BA4348" s="43"/>
      <c r="BB4348" s="43"/>
      <c r="BC4348" s="43"/>
      <c r="BD4348" s="43"/>
    </row>
    <row r="4349" spans="2:56" s="15" customFormat="1" ht="15.75">
      <c r="B4349" s="45"/>
      <c r="C4349" s="45"/>
      <c r="D4349" s="46"/>
      <c r="E4349" s="46"/>
      <c r="K4349" s="47"/>
      <c r="AH4349" s="42"/>
      <c r="AI4349" s="42"/>
      <c r="AJ4349" s="42"/>
      <c r="AK4349" s="42"/>
      <c r="AL4349" s="42"/>
      <c r="AM4349" s="42"/>
      <c r="AN4349" s="42"/>
      <c r="AO4349" s="42"/>
      <c r="AP4349" s="42"/>
      <c r="AQ4349" s="42"/>
      <c r="AR4349" s="42"/>
      <c r="AS4349" s="42"/>
      <c r="AT4349" s="42"/>
      <c r="AU4349" s="41"/>
      <c r="AV4349" s="42"/>
      <c r="AZ4349" s="43"/>
      <c r="BA4349" s="43"/>
      <c r="BB4349" s="43"/>
      <c r="BC4349" s="43"/>
      <c r="BD4349" s="43"/>
    </row>
    <row r="4350" spans="2:56" s="15" customFormat="1" ht="15.75">
      <c r="B4350" s="45"/>
      <c r="C4350" s="45"/>
      <c r="D4350" s="46"/>
      <c r="E4350" s="46"/>
      <c r="K4350" s="47"/>
      <c r="AH4350" s="42"/>
      <c r="AI4350" s="42"/>
      <c r="AJ4350" s="42"/>
      <c r="AK4350" s="42"/>
      <c r="AL4350" s="42"/>
      <c r="AM4350" s="42"/>
      <c r="AN4350" s="42"/>
      <c r="AO4350" s="42"/>
      <c r="AP4350" s="42"/>
      <c r="AQ4350" s="42"/>
      <c r="AR4350" s="42"/>
      <c r="AS4350" s="42"/>
      <c r="AT4350" s="42"/>
      <c r="AU4350" s="41"/>
      <c r="AV4350" s="42"/>
      <c r="AZ4350" s="43"/>
      <c r="BA4350" s="43"/>
      <c r="BB4350" s="43"/>
      <c r="BC4350" s="43"/>
      <c r="BD4350" s="43"/>
    </row>
    <row r="4351" spans="2:56" s="15" customFormat="1" ht="15.75">
      <c r="B4351" s="45"/>
      <c r="C4351" s="45"/>
      <c r="D4351" s="46"/>
      <c r="E4351" s="46"/>
      <c r="K4351" s="47"/>
      <c r="AH4351" s="42"/>
      <c r="AI4351" s="42"/>
      <c r="AJ4351" s="42"/>
      <c r="AK4351" s="42"/>
      <c r="AL4351" s="42"/>
      <c r="AM4351" s="42"/>
      <c r="AN4351" s="42"/>
      <c r="AO4351" s="42"/>
      <c r="AP4351" s="42"/>
      <c r="AQ4351" s="42"/>
      <c r="AR4351" s="42"/>
      <c r="AS4351" s="42"/>
      <c r="AT4351" s="42"/>
      <c r="AU4351" s="41"/>
      <c r="AV4351" s="42"/>
      <c r="AZ4351" s="43"/>
      <c r="BA4351" s="43"/>
      <c r="BB4351" s="43"/>
      <c r="BC4351" s="43"/>
      <c r="BD4351" s="43"/>
    </row>
    <row r="4352" spans="2:56" s="15" customFormat="1" ht="15.75">
      <c r="B4352" s="45"/>
      <c r="C4352" s="45"/>
      <c r="D4352" s="46"/>
      <c r="E4352" s="46"/>
      <c r="K4352" s="47"/>
      <c r="AH4352" s="42"/>
      <c r="AI4352" s="42"/>
      <c r="AJ4352" s="42"/>
      <c r="AK4352" s="42"/>
      <c r="AL4352" s="42"/>
      <c r="AM4352" s="42"/>
      <c r="AN4352" s="42"/>
      <c r="AO4352" s="42"/>
      <c r="AP4352" s="42"/>
      <c r="AQ4352" s="42"/>
      <c r="AR4352" s="42"/>
      <c r="AS4352" s="42"/>
      <c r="AT4352" s="42"/>
      <c r="AU4352" s="41"/>
      <c r="AV4352" s="42"/>
      <c r="AZ4352" s="43"/>
      <c r="BA4352" s="43"/>
      <c r="BB4352" s="43"/>
      <c r="BC4352" s="43"/>
      <c r="BD4352" s="43"/>
    </row>
    <row r="4353" spans="2:56" s="15" customFormat="1" ht="15.75">
      <c r="B4353" s="45"/>
      <c r="C4353" s="45"/>
      <c r="D4353" s="46"/>
      <c r="E4353" s="46"/>
      <c r="K4353" s="47"/>
      <c r="AH4353" s="42"/>
      <c r="AI4353" s="42"/>
      <c r="AJ4353" s="42"/>
      <c r="AK4353" s="42"/>
      <c r="AL4353" s="42"/>
      <c r="AM4353" s="42"/>
      <c r="AN4353" s="42"/>
      <c r="AO4353" s="42"/>
      <c r="AP4353" s="42"/>
      <c r="AQ4353" s="42"/>
      <c r="AR4353" s="42"/>
      <c r="AS4353" s="42"/>
      <c r="AT4353" s="42"/>
      <c r="AU4353" s="41"/>
      <c r="AV4353" s="42"/>
      <c r="AZ4353" s="43"/>
      <c r="BA4353" s="43"/>
      <c r="BB4353" s="43"/>
      <c r="BC4353" s="43"/>
      <c r="BD4353" s="43"/>
    </row>
    <row r="4354" spans="2:56" s="15" customFormat="1" ht="15.75">
      <c r="B4354" s="45"/>
      <c r="C4354" s="45"/>
      <c r="D4354" s="46"/>
      <c r="E4354" s="46"/>
      <c r="K4354" s="47"/>
      <c r="AH4354" s="42"/>
      <c r="AI4354" s="42"/>
      <c r="AJ4354" s="42"/>
      <c r="AK4354" s="42"/>
      <c r="AL4354" s="42"/>
      <c r="AM4354" s="42"/>
      <c r="AN4354" s="42"/>
      <c r="AO4354" s="42"/>
      <c r="AP4354" s="42"/>
      <c r="AQ4354" s="42"/>
      <c r="AR4354" s="42"/>
      <c r="AS4354" s="42"/>
      <c r="AT4354" s="42"/>
      <c r="AU4354" s="41"/>
      <c r="AV4354" s="42"/>
      <c r="AZ4354" s="43"/>
      <c r="BA4354" s="43"/>
      <c r="BB4354" s="43"/>
      <c r="BC4354" s="43"/>
      <c r="BD4354" s="43"/>
    </row>
    <row r="4355" spans="2:56" s="15" customFormat="1" ht="15.75">
      <c r="B4355" s="45"/>
      <c r="C4355" s="45"/>
      <c r="D4355" s="46"/>
      <c r="E4355" s="46"/>
      <c r="K4355" s="47"/>
      <c r="AH4355" s="42"/>
      <c r="AI4355" s="42"/>
      <c r="AJ4355" s="42"/>
      <c r="AK4355" s="42"/>
      <c r="AL4355" s="42"/>
      <c r="AM4355" s="42"/>
      <c r="AN4355" s="42"/>
      <c r="AO4355" s="42"/>
      <c r="AP4355" s="42"/>
      <c r="AQ4355" s="42"/>
      <c r="AR4355" s="42"/>
      <c r="AS4355" s="42"/>
      <c r="AT4355" s="42"/>
      <c r="AU4355" s="41"/>
      <c r="AV4355" s="42"/>
      <c r="AZ4355" s="43"/>
      <c r="BA4355" s="43"/>
      <c r="BB4355" s="43"/>
      <c r="BC4355" s="43"/>
      <c r="BD4355" s="43"/>
    </row>
    <row r="4356" spans="2:56" s="15" customFormat="1" ht="15.75">
      <c r="B4356" s="45"/>
      <c r="C4356" s="45"/>
      <c r="D4356" s="46"/>
      <c r="E4356" s="46"/>
      <c r="K4356" s="47"/>
      <c r="AH4356" s="42"/>
      <c r="AI4356" s="42"/>
      <c r="AJ4356" s="42"/>
      <c r="AK4356" s="42"/>
      <c r="AL4356" s="42"/>
      <c r="AM4356" s="42"/>
      <c r="AN4356" s="42"/>
      <c r="AO4356" s="42"/>
      <c r="AP4356" s="42"/>
      <c r="AQ4356" s="42"/>
      <c r="AR4356" s="42"/>
      <c r="AS4356" s="42"/>
      <c r="AT4356" s="42"/>
      <c r="AU4356" s="41"/>
      <c r="AV4356" s="42"/>
      <c r="AZ4356" s="43"/>
      <c r="BA4356" s="43"/>
      <c r="BB4356" s="43"/>
      <c r="BC4356" s="43"/>
      <c r="BD4356" s="43"/>
    </row>
    <row r="4357" spans="2:56" s="15" customFormat="1" ht="15.75">
      <c r="B4357" s="45"/>
      <c r="C4357" s="45"/>
      <c r="D4357" s="46"/>
      <c r="E4357" s="46"/>
      <c r="K4357" s="47"/>
      <c r="AH4357" s="42"/>
      <c r="AI4357" s="42"/>
      <c r="AJ4357" s="42"/>
      <c r="AK4357" s="42"/>
      <c r="AL4357" s="42"/>
      <c r="AM4357" s="42"/>
      <c r="AN4357" s="42"/>
      <c r="AO4357" s="42"/>
      <c r="AP4357" s="42"/>
      <c r="AQ4357" s="42"/>
      <c r="AR4357" s="42"/>
      <c r="AS4357" s="42"/>
      <c r="AT4357" s="42"/>
      <c r="AU4357" s="41"/>
      <c r="AV4357" s="42"/>
      <c r="AZ4357" s="43"/>
      <c r="BA4357" s="43"/>
      <c r="BB4357" s="43"/>
      <c r="BC4357" s="43"/>
      <c r="BD4357" s="43"/>
    </row>
    <row r="4358" spans="2:56" s="15" customFormat="1" ht="15.75">
      <c r="B4358" s="45"/>
      <c r="C4358" s="45"/>
      <c r="D4358" s="46"/>
      <c r="E4358" s="46"/>
      <c r="K4358" s="47"/>
      <c r="AH4358" s="42"/>
      <c r="AI4358" s="42"/>
      <c r="AJ4358" s="42"/>
      <c r="AK4358" s="42"/>
      <c r="AL4358" s="42"/>
      <c r="AM4358" s="42"/>
      <c r="AN4358" s="42"/>
      <c r="AO4358" s="42"/>
      <c r="AP4358" s="42"/>
      <c r="AQ4358" s="42"/>
      <c r="AR4358" s="42"/>
      <c r="AS4358" s="42"/>
      <c r="AT4358" s="42"/>
      <c r="AU4358" s="41"/>
      <c r="AV4358" s="42"/>
      <c r="AZ4358" s="43"/>
      <c r="BA4358" s="43"/>
      <c r="BB4358" s="43"/>
      <c r="BC4358" s="43"/>
      <c r="BD4358" s="43"/>
    </row>
    <row r="4359" spans="2:56" s="15" customFormat="1" ht="15.75">
      <c r="B4359" s="45"/>
      <c r="C4359" s="45"/>
      <c r="D4359" s="46"/>
      <c r="E4359" s="46"/>
      <c r="K4359" s="47"/>
      <c r="AH4359" s="42"/>
      <c r="AI4359" s="42"/>
      <c r="AJ4359" s="42"/>
      <c r="AK4359" s="42"/>
      <c r="AL4359" s="42"/>
      <c r="AM4359" s="42"/>
      <c r="AN4359" s="42"/>
      <c r="AO4359" s="42"/>
      <c r="AP4359" s="42"/>
      <c r="AQ4359" s="42"/>
      <c r="AR4359" s="42"/>
      <c r="AS4359" s="42"/>
      <c r="AT4359" s="42"/>
      <c r="AU4359" s="41"/>
      <c r="AV4359" s="42"/>
      <c r="AZ4359" s="43"/>
      <c r="BA4359" s="43"/>
      <c r="BB4359" s="43"/>
      <c r="BC4359" s="43"/>
      <c r="BD4359" s="43"/>
    </row>
    <row r="4360" spans="2:56" s="15" customFormat="1" ht="15.75">
      <c r="B4360" s="45"/>
      <c r="C4360" s="45"/>
      <c r="D4360" s="46"/>
      <c r="E4360" s="46"/>
      <c r="K4360" s="47"/>
      <c r="AH4360" s="42"/>
      <c r="AI4360" s="42"/>
      <c r="AJ4360" s="42"/>
      <c r="AK4360" s="42"/>
      <c r="AL4360" s="42"/>
      <c r="AM4360" s="42"/>
      <c r="AN4360" s="42"/>
      <c r="AO4360" s="42"/>
      <c r="AP4360" s="42"/>
      <c r="AQ4360" s="42"/>
      <c r="AR4360" s="42"/>
      <c r="AS4360" s="42"/>
      <c r="AT4360" s="42"/>
      <c r="AU4360" s="41"/>
      <c r="AV4360" s="42"/>
      <c r="AZ4360" s="43"/>
      <c r="BA4360" s="43"/>
      <c r="BB4360" s="43"/>
      <c r="BC4360" s="43"/>
      <c r="BD4360" s="43"/>
    </row>
    <row r="4361" spans="2:56" s="15" customFormat="1" ht="15.75">
      <c r="B4361" s="45"/>
      <c r="C4361" s="45"/>
      <c r="D4361" s="46"/>
      <c r="E4361" s="46"/>
      <c r="K4361" s="47"/>
      <c r="AH4361" s="42"/>
      <c r="AI4361" s="42"/>
      <c r="AJ4361" s="42"/>
      <c r="AK4361" s="42"/>
      <c r="AL4361" s="42"/>
      <c r="AM4361" s="42"/>
      <c r="AN4361" s="42"/>
      <c r="AO4361" s="42"/>
      <c r="AP4361" s="42"/>
      <c r="AQ4361" s="42"/>
      <c r="AR4361" s="42"/>
      <c r="AS4361" s="42"/>
      <c r="AT4361" s="42"/>
      <c r="AU4361" s="41"/>
      <c r="AV4361" s="42"/>
      <c r="AZ4361" s="43"/>
      <c r="BA4361" s="43"/>
      <c r="BB4361" s="43"/>
      <c r="BC4361" s="43"/>
      <c r="BD4361" s="43"/>
    </row>
    <row r="4362" spans="2:56" s="15" customFormat="1" ht="15.75">
      <c r="B4362" s="45"/>
      <c r="C4362" s="45"/>
      <c r="D4362" s="46"/>
      <c r="E4362" s="46"/>
      <c r="K4362" s="47"/>
      <c r="AH4362" s="42"/>
      <c r="AI4362" s="42"/>
      <c r="AJ4362" s="42"/>
      <c r="AK4362" s="42"/>
      <c r="AL4362" s="42"/>
      <c r="AM4362" s="42"/>
      <c r="AN4362" s="42"/>
      <c r="AO4362" s="42"/>
      <c r="AP4362" s="42"/>
      <c r="AQ4362" s="42"/>
      <c r="AR4362" s="42"/>
      <c r="AS4362" s="42"/>
      <c r="AT4362" s="42"/>
      <c r="AU4362" s="41"/>
      <c r="AV4362" s="42"/>
      <c r="AZ4362" s="43"/>
      <c r="BA4362" s="43"/>
      <c r="BB4362" s="43"/>
      <c r="BC4362" s="43"/>
      <c r="BD4362" s="43"/>
    </row>
    <row r="4363" spans="2:56" s="15" customFormat="1" ht="15.75">
      <c r="B4363" s="45"/>
      <c r="C4363" s="45"/>
      <c r="D4363" s="46"/>
      <c r="E4363" s="46"/>
      <c r="K4363" s="47"/>
      <c r="AH4363" s="42"/>
      <c r="AI4363" s="42"/>
      <c r="AJ4363" s="42"/>
      <c r="AK4363" s="42"/>
      <c r="AL4363" s="42"/>
      <c r="AM4363" s="42"/>
      <c r="AN4363" s="42"/>
      <c r="AO4363" s="42"/>
      <c r="AP4363" s="42"/>
      <c r="AQ4363" s="42"/>
      <c r="AR4363" s="42"/>
      <c r="AS4363" s="42"/>
      <c r="AT4363" s="42"/>
      <c r="AU4363" s="41"/>
      <c r="AV4363" s="42"/>
      <c r="AZ4363" s="43"/>
      <c r="BA4363" s="43"/>
      <c r="BB4363" s="43"/>
      <c r="BC4363" s="43"/>
      <c r="BD4363" s="43"/>
    </row>
    <row r="4364" spans="2:56" s="15" customFormat="1" ht="15.75">
      <c r="B4364" s="45"/>
      <c r="C4364" s="45"/>
      <c r="D4364" s="46"/>
      <c r="E4364" s="46"/>
      <c r="K4364" s="47"/>
      <c r="AH4364" s="42"/>
      <c r="AI4364" s="42"/>
      <c r="AJ4364" s="42"/>
      <c r="AK4364" s="42"/>
      <c r="AL4364" s="42"/>
      <c r="AM4364" s="42"/>
      <c r="AN4364" s="42"/>
      <c r="AO4364" s="42"/>
      <c r="AP4364" s="42"/>
      <c r="AQ4364" s="42"/>
      <c r="AR4364" s="42"/>
      <c r="AS4364" s="42"/>
      <c r="AT4364" s="42"/>
      <c r="AU4364" s="41"/>
      <c r="AV4364" s="42"/>
      <c r="AZ4364" s="43"/>
      <c r="BA4364" s="43"/>
      <c r="BB4364" s="43"/>
      <c r="BC4364" s="43"/>
      <c r="BD4364" s="43"/>
    </row>
    <row r="4365" spans="2:56" s="15" customFormat="1" ht="15.75">
      <c r="B4365" s="45"/>
      <c r="C4365" s="45"/>
      <c r="D4365" s="46"/>
      <c r="E4365" s="46"/>
      <c r="K4365" s="47"/>
      <c r="AH4365" s="42"/>
      <c r="AI4365" s="42"/>
      <c r="AJ4365" s="42"/>
      <c r="AK4365" s="42"/>
      <c r="AL4365" s="42"/>
      <c r="AM4365" s="42"/>
      <c r="AN4365" s="42"/>
      <c r="AO4365" s="42"/>
      <c r="AP4365" s="42"/>
      <c r="AQ4365" s="42"/>
      <c r="AR4365" s="42"/>
      <c r="AS4365" s="42"/>
      <c r="AT4365" s="42"/>
      <c r="AU4365" s="41"/>
      <c r="AV4365" s="42"/>
      <c r="AZ4365" s="43"/>
      <c r="BA4365" s="43"/>
      <c r="BB4365" s="43"/>
      <c r="BC4365" s="43"/>
      <c r="BD4365" s="43"/>
    </row>
    <row r="4366" spans="2:56" s="15" customFormat="1" ht="15.75">
      <c r="B4366" s="45"/>
      <c r="C4366" s="45"/>
      <c r="D4366" s="46"/>
      <c r="E4366" s="46"/>
      <c r="K4366" s="47"/>
      <c r="AH4366" s="42"/>
      <c r="AI4366" s="42"/>
      <c r="AJ4366" s="42"/>
      <c r="AK4366" s="42"/>
      <c r="AL4366" s="42"/>
      <c r="AM4366" s="42"/>
      <c r="AN4366" s="42"/>
      <c r="AO4366" s="42"/>
      <c r="AP4366" s="42"/>
      <c r="AQ4366" s="42"/>
      <c r="AR4366" s="42"/>
      <c r="AS4366" s="42"/>
      <c r="AT4366" s="42"/>
      <c r="AU4366" s="41"/>
      <c r="AV4366" s="42"/>
      <c r="AZ4366" s="43"/>
      <c r="BA4366" s="43"/>
      <c r="BB4366" s="43"/>
      <c r="BC4366" s="43"/>
      <c r="BD4366" s="43"/>
    </row>
    <row r="4367" spans="2:56" s="15" customFormat="1" ht="15.75">
      <c r="B4367" s="45"/>
      <c r="C4367" s="45"/>
      <c r="D4367" s="46"/>
      <c r="E4367" s="46"/>
      <c r="K4367" s="47"/>
      <c r="AH4367" s="42"/>
      <c r="AI4367" s="42"/>
      <c r="AJ4367" s="42"/>
      <c r="AK4367" s="42"/>
      <c r="AL4367" s="42"/>
      <c r="AM4367" s="42"/>
      <c r="AN4367" s="42"/>
      <c r="AO4367" s="42"/>
      <c r="AP4367" s="42"/>
      <c r="AQ4367" s="42"/>
      <c r="AR4367" s="42"/>
      <c r="AS4367" s="42"/>
      <c r="AT4367" s="42"/>
      <c r="AU4367" s="41"/>
      <c r="AV4367" s="42"/>
      <c r="AZ4367" s="43"/>
      <c r="BA4367" s="43"/>
      <c r="BB4367" s="43"/>
      <c r="BC4367" s="43"/>
      <c r="BD4367" s="43"/>
    </row>
    <row r="4368" spans="2:56" s="15" customFormat="1" ht="15.75">
      <c r="B4368" s="45"/>
      <c r="C4368" s="45"/>
      <c r="D4368" s="46"/>
      <c r="E4368" s="46"/>
      <c r="K4368" s="47"/>
      <c r="AH4368" s="42"/>
      <c r="AI4368" s="42"/>
      <c r="AJ4368" s="42"/>
      <c r="AK4368" s="42"/>
      <c r="AL4368" s="42"/>
      <c r="AM4368" s="42"/>
      <c r="AN4368" s="42"/>
      <c r="AO4368" s="42"/>
      <c r="AP4368" s="42"/>
      <c r="AQ4368" s="42"/>
      <c r="AR4368" s="42"/>
      <c r="AS4368" s="42"/>
      <c r="AT4368" s="42"/>
      <c r="AU4368" s="41"/>
      <c r="AV4368" s="42"/>
      <c r="AZ4368" s="43"/>
      <c r="BA4368" s="43"/>
      <c r="BB4368" s="43"/>
      <c r="BC4368" s="43"/>
      <c r="BD4368" s="43"/>
    </row>
    <row r="4369" spans="2:56" s="15" customFormat="1" ht="15.75">
      <c r="B4369" s="45"/>
      <c r="C4369" s="45"/>
      <c r="D4369" s="46"/>
      <c r="E4369" s="46"/>
      <c r="K4369" s="47"/>
      <c r="AH4369" s="42"/>
      <c r="AI4369" s="42"/>
      <c r="AJ4369" s="42"/>
      <c r="AK4369" s="42"/>
      <c r="AL4369" s="42"/>
      <c r="AM4369" s="42"/>
      <c r="AN4369" s="42"/>
      <c r="AO4369" s="42"/>
      <c r="AP4369" s="42"/>
      <c r="AQ4369" s="42"/>
      <c r="AR4369" s="42"/>
      <c r="AS4369" s="42"/>
      <c r="AT4369" s="42"/>
      <c r="AU4369" s="41"/>
      <c r="AV4369" s="42"/>
      <c r="AZ4369" s="43"/>
      <c r="BA4369" s="43"/>
      <c r="BB4369" s="43"/>
      <c r="BC4369" s="43"/>
      <c r="BD4369" s="43"/>
    </row>
    <row r="4370" spans="2:56" s="15" customFormat="1" ht="15.75">
      <c r="B4370" s="45"/>
      <c r="C4370" s="45"/>
      <c r="D4370" s="46"/>
      <c r="E4370" s="46"/>
      <c r="K4370" s="47"/>
      <c r="AH4370" s="42"/>
      <c r="AI4370" s="42"/>
      <c r="AJ4370" s="42"/>
      <c r="AK4370" s="42"/>
      <c r="AL4370" s="42"/>
      <c r="AM4370" s="42"/>
      <c r="AN4370" s="42"/>
      <c r="AO4370" s="42"/>
      <c r="AP4370" s="42"/>
      <c r="AQ4370" s="42"/>
      <c r="AR4370" s="42"/>
      <c r="AS4370" s="42"/>
      <c r="AT4370" s="42"/>
      <c r="AU4370" s="41"/>
      <c r="AV4370" s="42"/>
      <c r="AZ4370" s="43"/>
      <c r="BA4370" s="43"/>
      <c r="BB4370" s="43"/>
      <c r="BC4370" s="43"/>
      <c r="BD4370" s="43"/>
    </row>
    <row r="4371" spans="2:56" s="15" customFormat="1" ht="15.75">
      <c r="B4371" s="45"/>
      <c r="C4371" s="45"/>
      <c r="D4371" s="46"/>
      <c r="E4371" s="46"/>
      <c r="K4371" s="47"/>
      <c r="AH4371" s="42"/>
      <c r="AI4371" s="42"/>
      <c r="AJ4371" s="42"/>
      <c r="AK4371" s="42"/>
      <c r="AL4371" s="42"/>
      <c r="AM4371" s="42"/>
      <c r="AN4371" s="42"/>
      <c r="AO4371" s="42"/>
      <c r="AP4371" s="42"/>
      <c r="AQ4371" s="42"/>
      <c r="AR4371" s="42"/>
      <c r="AS4371" s="42"/>
      <c r="AT4371" s="42"/>
      <c r="AU4371" s="41"/>
      <c r="AV4371" s="42"/>
      <c r="AZ4371" s="43"/>
      <c r="BA4371" s="43"/>
      <c r="BB4371" s="43"/>
      <c r="BC4371" s="43"/>
      <c r="BD4371" s="43"/>
    </row>
    <row r="4372" spans="2:56" s="15" customFormat="1" ht="15.75">
      <c r="B4372" s="45"/>
      <c r="C4372" s="45"/>
      <c r="D4372" s="46"/>
      <c r="E4372" s="46"/>
      <c r="K4372" s="47"/>
      <c r="AH4372" s="42"/>
      <c r="AI4372" s="42"/>
      <c r="AJ4372" s="42"/>
      <c r="AK4372" s="42"/>
      <c r="AL4372" s="42"/>
      <c r="AM4372" s="42"/>
      <c r="AN4372" s="42"/>
      <c r="AO4372" s="42"/>
      <c r="AP4372" s="42"/>
      <c r="AQ4372" s="42"/>
      <c r="AR4372" s="42"/>
      <c r="AS4372" s="42"/>
      <c r="AT4372" s="42"/>
      <c r="AU4372" s="41"/>
      <c r="AV4372" s="42"/>
      <c r="AZ4372" s="43"/>
      <c r="BA4372" s="43"/>
      <c r="BB4372" s="43"/>
      <c r="BC4372" s="43"/>
      <c r="BD4372" s="43"/>
    </row>
    <row r="4373" spans="2:56" s="15" customFormat="1" ht="15.75">
      <c r="B4373" s="45"/>
      <c r="C4373" s="45"/>
      <c r="D4373" s="46"/>
      <c r="E4373" s="46"/>
      <c r="K4373" s="47"/>
      <c r="AH4373" s="42"/>
      <c r="AI4373" s="42"/>
      <c r="AJ4373" s="42"/>
      <c r="AK4373" s="42"/>
      <c r="AL4373" s="42"/>
      <c r="AM4373" s="42"/>
      <c r="AN4373" s="42"/>
      <c r="AO4373" s="42"/>
      <c r="AP4373" s="42"/>
      <c r="AQ4373" s="42"/>
      <c r="AR4373" s="42"/>
      <c r="AS4373" s="42"/>
      <c r="AT4373" s="42"/>
      <c r="AU4373" s="41"/>
      <c r="AV4373" s="42"/>
      <c r="AZ4373" s="43"/>
      <c r="BA4373" s="43"/>
      <c r="BB4373" s="43"/>
      <c r="BC4373" s="43"/>
      <c r="BD4373" s="43"/>
    </row>
    <row r="4374" spans="2:56" s="15" customFormat="1" ht="15.75">
      <c r="B4374" s="45"/>
      <c r="C4374" s="45"/>
      <c r="D4374" s="46"/>
      <c r="E4374" s="46"/>
      <c r="K4374" s="47"/>
      <c r="AH4374" s="42"/>
      <c r="AI4374" s="42"/>
      <c r="AJ4374" s="42"/>
      <c r="AK4374" s="42"/>
      <c r="AL4374" s="42"/>
      <c r="AM4374" s="42"/>
      <c r="AN4374" s="42"/>
      <c r="AO4374" s="42"/>
      <c r="AP4374" s="42"/>
      <c r="AQ4374" s="42"/>
      <c r="AR4374" s="42"/>
      <c r="AS4374" s="42"/>
      <c r="AT4374" s="42"/>
      <c r="AU4374" s="41"/>
      <c r="AV4374" s="42"/>
      <c r="AZ4374" s="43"/>
      <c r="BA4374" s="43"/>
      <c r="BB4374" s="43"/>
      <c r="BC4374" s="43"/>
      <c r="BD4374" s="43"/>
    </row>
    <row r="4375" spans="2:56" s="15" customFormat="1" ht="15.75">
      <c r="B4375" s="45"/>
      <c r="C4375" s="45"/>
      <c r="D4375" s="46"/>
      <c r="E4375" s="46"/>
      <c r="K4375" s="47"/>
      <c r="AH4375" s="42"/>
      <c r="AI4375" s="42"/>
      <c r="AJ4375" s="42"/>
      <c r="AK4375" s="42"/>
      <c r="AL4375" s="42"/>
      <c r="AM4375" s="42"/>
      <c r="AN4375" s="42"/>
      <c r="AO4375" s="42"/>
      <c r="AP4375" s="42"/>
      <c r="AQ4375" s="42"/>
      <c r="AR4375" s="42"/>
      <c r="AS4375" s="42"/>
      <c r="AT4375" s="42"/>
      <c r="AU4375" s="41"/>
      <c r="AV4375" s="42"/>
      <c r="AZ4375" s="43"/>
      <c r="BA4375" s="43"/>
      <c r="BB4375" s="43"/>
      <c r="BC4375" s="43"/>
      <c r="BD4375" s="43"/>
    </row>
    <row r="4376" spans="2:56" s="15" customFormat="1" ht="15.75">
      <c r="B4376" s="45"/>
      <c r="C4376" s="45"/>
      <c r="D4376" s="46"/>
      <c r="E4376" s="46"/>
      <c r="K4376" s="47"/>
      <c r="AH4376" s="42"/>
      <c r="AI4376" s="42"/>
      <c r="AJ4376" s="42"/>
      <c r="AK4376" s="42"/>
      <c r="AL4376" s="42"/>
      <c r="AM4376" s="42"/>
      <c r="AN4376" s="42"/>
      <c r="AO4376" s="42"/>
      <c r="AP4376" s="42"/>
      <c r="AQ4376" s="42"/>
      <c r="AR4376" s="42"/>
      <c r="AS4376" s="42"/>
      <c r="AT4376" s="42"/>
      <c r="AU4376" s="41"/>
      <c r="AV4376" s="42"/>
      <c r="AZ4376" s="43"/>
      <c r="BA4376" s="43"/>
      <c r="BB4376" s="43"/>
      <c r="BC4376" s="43"/>
      <c r="BD4376" s="43"/>
    </row>
    <row r="4377" spans="2:56" s="15" customFormat="1" ht="15.75">
      <c r="B4377" s="45"/>
      <c r="C4377" s="45"/>
      <c r="D4377" s="46"/>
      <c r="E4377" s="46"/>
      <c r="K4377" s="47"/>
      <c r="AH4377" s="42"/>
      <c r="AI4377" s="42"/>
      <c r="AJ4377" s="42"/>
      <c r="AK4377" s="42"/>
      <c r="AL4377" s="42"/>
      <c r="AM4377" s="42"/>
      <c r="AN4377" s="42"/>
      <c r="AO4377" s="42"/>
      <c r="AP4377" s="42"/>
      <c r="AQ4377" s="42"/>
      <c r="AR4377" s="42"/>
      <c r="AS4377" s="42"/>
      <c r="AT4377" s="42"/>
      <c r="AU4377" s="41"/>
      <c r="AV4377" s="42"/>
      <c r="AZ4377" s="43"/>
      <c r="BA4377" s="43"/>
      <c r="BB4377" s="43"/>
      <c r="BC4377" s="43"/>
      <c r="BD4377" s="43"/>
    </row>
    <row r="4378" spans="2:56" s="15" customFormat="1" ht="15.75">
      <c r="B4378" s="45"/>
      <c r="C4378" s="45"/>
      <c r="D4378" s="46"/>
      <c r="E4378" s="46"/>
      <c r="K4378" s="47"/>
      <c r="AH4378" s="42"/>
      <c r="AI4378" s="42"/>
      <c r="AJ4378" s="42"/>
      <c r="AK4378" s="42"/>
      <c r="AL4378" s="42"/>
      <c r="AM4378" s="42"/>
      <c r="AN4378" s="42"/>
      <c r="AO4378" s="42"/>
      <c r="AP4378" s="42"/>
      <c r="AQ4378" s="42"/>
      <c r="AR4378" s="42"/>
      <c r="AS4378" s="42"/>
      <c r="AT4378" s="42"/>
      <c r="AU4378" s="41"/>
      <c r="AV4378" s="42"/>
      <c r="AZ4378" s="43"/>
      <c r="BA4378" s="43"/>
      <c r="BB4378" s="43"/>
      <c r="BC4378" s="43"/>
      <c r="BD4378" s="43"/>
    </row>
    <row r="4379" spans="2:56" s="15" customFormat="1" ht="15.75">
      <c r="B4379" s="45"/>
      <c r="C4379" s="45"/>
      <c r="D4379" s="46"/>
      <c r="E4379" s="46"/>
      <c r="K4379" s="47"/>
      <c r="AH4379" s="42"/>
      <c r="AI4379" s="42"/>
      <c r="AJ4379" s="42"/>
      <c r="AK4379" s="42"/>
      <c r="AL4379" s="42"/>
      <c r="AM4379" s="42"/>
      <c r="AN4379" s="42"/>
      <c r="AO4379" s="42"/>
      <c r="AP4379" s="42"/>
      <c r="AQ4379" s="42"/>
      <c r="AR4379" s="42"/>
      <c r="AS4379" s="42"/>
      <c r="AT4379" s="42"/>
      <c r="AU4379" s="41"/>
      <c r="AV4379" s="42"/>
      <c r="AZ4379" s="43"/>
      <c r="BA4379" s="43"/>
      <c r="BB4379" s="43"/>
      <c r="BC4379" s="43"/>
      <c r="BD4379" s="43"/>
    </row>
    <row r="4380" spans="2:56" s="15" customFormat="1" ht="15.75">
      <c r="B4380" s="45"/>
      <c r="C4380" s="45"/>
      <c r="D4380" s="46"/>
      <c r="E4380" s="46"/>
      <c r="K4380" s="47"/>
      <c r="AH4380" s="42"/>
      <c r="AI4380" s="42"/>
      <c r="AJ4380" s="42"/>
      <c r="AK4380" s="42"/>
      <c r="AL4380" s="42"/>
      <c r="AM4380" s="42"/>
      <c r="AN4380" s="42"/>
      <c r="AO4380" s="42"/>
      <c r="AP4380" s="42"/>
      <c r="AQ4380" s="42"/>
      <c r="AR4380" s="42"/>
      <c r="AS4380" s="42"/>
      <c r="AT4380" s="42"/>
      <c r="AU4380" s="41"/>
      <c r="AV4380" s="42"/>
      <c r="AZ4380" s="43"/>
      <c r="BA4380" s="43"/>
      <c r="BB4380" s="43"/>
      <c r="BC4380" s="43"/>
      <c r="BD4380" s="43"/>
    </row>
    <row r="4381" spans="2:56" s="15" customFormat="1" ht="15.75">
      <c r="B4381" s="45"/>
      <c r="C4381" s="45"/>
      <c r="D4381" s="46"/>
      <c r="E4381" s="46"/>
      <c r="K4381" s="47"/>
      <c r="AH4381" s="42"/>
      <c r="AI4381" s="42"/>
      <c r="AJ4381" s="42"/>
      <c r="AK4381" s="42"/>
      <c r="AL4381" s="42"/>
      <c r="AM4381" s="42"/>
      <c r="AN4381" s="42"/>
      <c r="AO4381" s="42"/>
      <c r="AP4381" s="42"/>
      <c r="AQ4381" s="42"/>
      <c r="AR4381" s="42"/>
      <c r="AS4381" s="42"/>
      <c r="AT4381" s="42"/>
      <c r="AU4381" s="41"/>
      <c r="AV4381" s="42"/>
      <c r="AZ4381" s="43"/>
      <c r="BA4381" s="43"/>
      <c r="BB4381" s="43"/>
      <c r="BC4381" s="43"/>
      <c r="BD4381" s="43"/>
    </row>
    <row r="4382" spans="2:56" s="15" customFormat="1" ht="15.75">
      <c r="B4382" s="45"/>
      <c r="C4382" s="45"/>
      <c r="D4382" s="46"/>
      <c r="E4382" s="46"/>
      <c r="K4382" s="47"/>
      <c r="AH4382" s="42"/>
      <c r="AI4382" s="42"/>
      <c r="AJ4382" s="42"/>
      <c r="AK4382" s="42"/>
      <c r="AL4382" s="42"/>
      <c r="AM4382" s="42"/>
      <c r="AN4382" s="42"/>
      <c r="AO4382" s="42"/>
      <c r="AP4382" s="42"/>
      <c r="AQ4382" s="42"/>
      <c r="AR4382" s="42"/>
      <c r="AS4382" s="42"/>
      <c r="AT4382" s="42"/>
      <c r="AU4382" s="41"/>
      <c r="AV4382" s="42"/>
      <c r="AZ4382" s="43"/>
      <c r="BA4382" s="43"/>
      <c r="BB4382" s="43"/>
      <c r="BC4382" s="43"/>
      <c r="BD4382" s="43"/>
    </row>
    <row r="4383" spans="2:56" s="15" customFormat="1" ht="15.75">
      <c r="B4383" s="45"/>
      <c r="C4383" s="45"/>
      <c r="D4383" s="46"/>
      <c r="E4383" s="46"/>
      <c r="K4383" s="47"/>
      <c r="AH4383" s="42"/>
      <c r="AI4383" s="42"/>
      <c r="AJ4383" s="42"/>
      <c r="AK4383" s="42"/>
      <c r="AL4383" s="42"/>
      <c r="AM4383" s="42"/>
      <c r="AN4383" s="42"/>
      <c r="AO4383" s="42"/>
      <c r="AP4383" s="42"/>
      <c r="AQ4383" s="42"/>
      <c r="AR4383" s="42"/>
      <c r="AS4383" s="42"/>
      <c r="AT4383" s="42"/>
      <c r="AU4383" s="41"/>
      <c r="AV4383" s="42"/>
      <c r="AZ4383" s="43"/>
      <c r="BA4383" s="43"/>
      <c r="BB4383" s="43"/>
      <c r="BC4383" s="43"/>
      <c r="BD4383" s="43"/>
    </row>
    <row r="4384" spans="2:56" s="15" customFormat="1" ht="15.75">
      <c r="B4384" s="45"/>
      <c r="C4384" s="45"/>
      <c r="D4384" s="46"/>
      <c r="E4384" s="46"/>
      <c r="K4384" s="47"/>
      <c r="AH4384" s="42"/>
      <c r="AI4384" s="42"/>
      <c r="AJ4384" s="42"/>
      <c r="AK4384" s="42"/>
      <c r="AL4384" s="42"/>
      <c r="AM4384" s="42"/>
      <c r="AN4384" s="42"/>
      <c r="AO4384" s="42"/>
      <c r="AP4384" s="42"/>
      <c r="AQ4384" s="42"/>
      <c r="AR4384" s="42"/>
      <c r="AS4384" s="42"/>
      <c r="AT4384" s="42"/>
      <c r="AU4384" s="41"/>
      <c r="AV4384" s="42"/>
      <c r="AZ4384" s="43"/>
      <c r="BA4384" s="43"/>
      <c r="BB4384" s="43"/>
      <c r="BC4384" s="43"/>
      <c r="BD4384" s="43"/>
    </row>
    <row r="4385" spans="2:56" s="15" customFormat="1" ht="15.75">
      <c r="B4385" s="45"/>
      <c r="C4385" s="45"/>
      <c r="D4385" s="46"/>
      <c r="E4385" s="46"/>
      <c r="K4385" s="47"/>
      <c r="AH4385" s="42"/>
      <c r="AI4385" s="42"/>
      <c r="AJ4385" s="42"/>
      <c r="AK4385" s="42"/>
      <c r="AL4385" s="42"/>
      <c r="AM4385" s="42"/>
      <c r="AN4385" s="42"/>
      <c r="AO4385" s="42"/>
      <c r="AP4385" s="42"/>
      <c r="AQ4385" s="42"/>
      <c r="AR4385" s="42"/>
      <c r="AS4385" s="42"/>
      <c r="AT4385" s="42"/>
      <c r="AU4385" s="41"/>
      <c r="AV4385" s="42"/>
      <c r="AZ4385" s="43"/>
      <c r="BA4385" s="43"/>
      <c r="BB4385" s="43"/>
      <c r="BC4385" s="43"/>
      <c r="BD4385" s="43"/>
    </row>
    <row r="4386" spans="2:56" s="15" customFormat="1" ht="15.75">
      <c r="B4386" s="45"/>
      <c r="C4386" s="45"/>
      <c r="D4386" s="46"/>
      <c r="E4386" s="46"/>
      <c r="K4386" s="47"/>
      <c r="AH4386" s="42"/>
      <c r="AI4386" s="42"/>
      <c r="AJ4386" s="42"/>
      <c r="AK4386" s="42"/>
      <c r="AL4386" s="42"/>
      <c r="AM4386" s="42"/>
      <c r="AN4386" s="42"/>
      <c r="AO4386" s="42"/>
      <c r="AP4386" s="42"/>
      <c r="AQ4386" s="42"/>
      <c r="AR4386" s="42"/>
      <c r="AS4386" s="42"/>
      <c r="AT4386" s="42"/>
      <c r="AU4386" s="41"/>
      <c r="AV4386" s="42"/>
      <c r="AZ4386" s="43"/>
      <c r="BA4386" s="43"/>
      <c r="BB4386" s="43"/>
      <c r="BC4386" s="43"/>
      <c r="BD4386" s="43"/>
    </row>
    <row r="4387" spans="2:56" s="15" customFormat="1" ht="15.75">
      <c r="B4387" s="45"/>
      <c r="C4387" s="45"/>
      <c r="D4387" s="46"/>
      <c r="E4387" s="46"/>
      <c r="K4387" s="47"/>
      <c r="AH4387" s="42"/>
      <c r="AI4387" s="42"/>
      <c r="AJ4387" s="42"/>
      <c r="AK4387" s="42"/>
      <c r="AL4387" s="42"/>
      <c r="AM4387" s="42"/>
      <c r="AN4387" s="42"/>
      <c r="AO4387" s="42"/>
      <c r="AP4387" s="42"/>
      <c r="AQ4387" s="42"/>
      <c r="AR4387" s="42"/>
      <c r="AS4387" s="42"/>
      <c r="AT4387" s="42"/>
      <c r="AU4387" s="41"/>
      <c r="AV4387" s="42"/>
      <c r="AZ4387" s="43"/>
      <c r="BA4387" s="43"/>
      <c r="BB4387" s="43"/>
      <c r="BC4387" s="43"/>
      <c r="BD4387" s="43"/>
    </row>
    <row r="4388" spans="2:56" s="15" customFormat="1" ht="15.75">
      <c r="B4388" s="45"/>
      <c r="C4388" s="45"/>
      <c r="D4388" s="46"/>
      <c r="E4388" s="46"/>
      <c r="K4388" s="47"/>
      <c r="AH4388" s="42"/>
      <c r="AI4388" s="42"/>
      <c r="AJ4388" s="42"/>
      <c r="AK4388" s="42"/>
      <c r="AL4388" s="42"/>
      <c r="AM4388" s="42"/>
      <c r="AN4388" s="42"/>
      <c r="AO4388" s="42"/>
      <c r="AP4388" s="42"/>
      <c r="AQ4388" s="42"/>
      <c r="AR4388" s="42"/>
      <c r="AS4388" s="42"/>
      <c r="AT4388" s="42"/>
      <c r="AU4388" s="41"/>
      <c r="AV4388" s="42"/>
      <c r="AZ4388" s="43"/>
      <c r="BA4388" s="43"/>
      <c r="BB4388" s="43"/>
      <c r="BC4388" s="43"/>
      <c r="BD4388" s="43"/>
    </row>
    <row r="4389" spans="2:56" s="15" customFormat="1" ht="15.75">
      <c r="B4389" s="45"/>
      <c r="C4389" s="45"/>
      <c r="D4389" s="46"/>
      <c r="E4389" s="46"/>
      <c r="K4389" s="47"/>
      <c r="AH4389" s="42"/>
      <c r="AI4389" s="42"/>
      <c r="AJ4389" s="42"/>
      <c r="AK4389" s="42"/>
      <c r="AL4389" s="42"/>
      <c r="AM4389" s="42"/>
      <c r="AN4389" s="42"/>
      <c r="AO4389" s="42"/>
      <c r="AP4389" s="42"/>
      <c r="AQ4389" s="42"/>
      <c r="AR4389" s="42"/>
      <c r="AS4389" s="42"/>
      <c r="AT4389" s="42"/>
      <c r="AU4389" s="41"/>
      <c r="AV4389" s="42"/>
      <c r="AZ4389" s="43"/>
      <c r="BA4389" s="43"/>
      <c r="BB4389" s="43"/>
      <c r="BC4389" s="43"/>
      <c r="BD4389" s="43"/>
    </row>
    <row r="4390" spans="2:56" s="15" customFormat="1" ht="15.75">
      <c r="B4390" s="45"/>
      <c r="C4390" s="45"/>
      <c r="D4390" s="46"/>
      <c r="E4390" s="46"/>
      <c r="K4390" s="47"/>
      <c r="AH4390" s="42"/>
      <c r="AI4390" s="42"/>
      <c r="AJ4390" s="42"/>
      <c r="AK4390" s="42"/>
      <c r="AL4390" s="42"/>
      <c r="AM4390" s="42"/>
      <c r="AN4390" s="42"/>
      <c r="AO4390" s="42"/>
      <c r="AP4390" s="42"/>
      <c r="AQ4390" s="42"/>
      <c r="AR4390" s="42"/>
      <c r="AS4390" s="42"/>
      <c r="AT4390" s="42"/>
      <c r="AU4390" s="41"/>
      <c r="AV4390" s="42"/>
      <c r="AZ4390" s="43"/>
      <c r="BA4390" s="43"/>
      <c r="BB4390" s="43"/>
      <c r="BC4390" s="43"/>
      <c r="BD4390" s="43"/>
    </row>
    <row r="4391" spans="2:56" s="15" customFormat="1" ht="15.75">
      <c r="B4391" s="45"/>
      <c r="C4391" s="45"/>
      <c r="D4391" s="46"/>
      <c r="E4391" s="46"/>
      <c r="K4391" s="47"/>
      <c r="AH4391" s="42"/>
      <c r="AI4391" s="42"/>
      <c r="AJ4391" s="42"/>
      <c r="AK4391" s="42"/>
      <c r="AL4391" s="42"/>
      <c r="AM4391" s="42"/>
      <c r="AN4391" s="42"/>
      <c r="AO4391" s="42"/>
      <c r="AP4391" s="42"/>
      <c r="AQ4391" s="42"/>
      <c r="AR4391" s="42"/>
      <c r="AS4391" s="42"/>
      <c r="AT4391" s="42"/>
      <c r="AU4391" s="41"/>
      <c r="AV4391" s="42"/>
      <c r="AZ4391" s="43"/>
      <c r="BA4391" s="43"/>
      <c r="BB4391" s="43"/>
      <c r="BC4391" s="43"/>
      <c r="BD4391" s="43"/>
    </row>
    <row r="4392" spans="2:56" s="15" customFormat="1" ht="15.75">
      <c r="B4392" s="45"/>
      <c r="C4392" s="45"/>
      <c r="D4392" s="46"/>
      <c r="E4392" s="46"/>
      <c r="K4392" s="47"/>
      <c r="AH4392" s="42"/>
      <c r="AI4392" s="42"/>
      <c r="AJ4392" s="42"/>
      <c r="AK4392" s="42"/>
      <c r="AL4392" s="42"/>
      <c r="AM4392" s="42"/>
      <c r="AN4392" s="42"/>
      <c r="AO4392" s="42"/>
      <c r="AP4392" s="42"/>
      <c r="AQ4392" s="42"/>
      <c r="AR4392" s="42"/>
      <c r="AS4392" s="42"/>
      <c r="AT4392" s="42"/>
      <c r="AU4392" s="41"/>
      <c r="AV4392" s="42"/>
      <c r="AZ4392" s="43"/>
      <c r="BA4392" s="43"/>
      <c r="BB4392" s="43"/>
      <c r="BC4392" s="43"/>
      <c r="BD4392" s="43"/>
    </row>
    <row r="4393" spans="2:56" s="15" customFormat="1" ht="15.75">
      <c r="B4393" s="45"/>
      <c r="C4393" s="45"/>
      <c r="D4393" s="46"/>
      <c r="E4393" s="46"/>
      <c r="K4393" s="47"/>
      <c r="AH4393" s="42"/>
      <c r="AI4393" s="42"/>
      <c r="AJ4393" s="42"/>
      <c r="AK4393" s="42"/>
      <c r="AL4393" s="42"/>
      <c r="AM4393" s="42"/>
      <c r="AN4393" s="42"/>
      <c r="AO4393" s="42"/>
      <c r="AP4393" s="42"/>
      <c r="AQ4393" s="42"/>
      <c r="AR4393" s="42"/>
      <c r="AS4393" s="42"/>
      <c r="AT4393" s="42"/>
      <c r="AU4393" s="41"/>
      <c r="AV4393" s="42"/>
      <c r="AZ4393" s="43"/>
      <c r="BA4393" s="43"/>
      <c r="BB4393" s="43"/>
      <c r="BC4393" s="43"/>
      <c r="BD4393" s="43"/>
    </row>
    <row r="4394" spans="2:56" s="15" customFormat="1" ht="15.75">
      <c r="B4394" s="45"/>
      <c r="C4394" s="45"/>
      <c r="D4394" s="46"/>
      <c r="E4394" s="46"/>
      <c r="K4394" s="47"/>
      <c r="AH4394" s="42"/>
      <c r="AI4394" s="42"/>
      <c r="AJ4394" s="42"/>
      <c r="AK4394" s="42"/>
      <c r="AL4394" s="42"/>
      <c r="AM4394" s="42"/>
      <c r="AN4394" s="42"/>
      <c r="AO4394" s="42"/>
      <c r="AP4394" s="42"/>
      <c r="AQ4394" s="42"/>
      <c r="AR4394" s="42"/>
      <c r="AS4394" s="42"/>
      <c r="AT4394" s="42"/>
      <c r="AU4394" s="41"/>
      <c r="AV4394" s="42"/>
      <c r="AZ4394" s="43"/>
      <c r="BA4394" s="43"/>
      <c r="BB4394" s="43"/>
      <c r="BC4394" s="43"/>
      <c r="BD4394" s="43"/>
    </row>
    <row r="4395" spans="2:56" s="15" customFormat="1" ht="15.75">
      <c r="B4395" s="45"/>
      <c r="C4395" s="45"/>
      <c r="D4395" s="46"/>
      <c r="E4395" s="46"/>
      <c r="K4395" s="47"/>
      <c r="AH4395" s="42"/>
      <c r="AI4395" s="42"/>
      <c r="AJ4395" s="42"/>
      <c r="AK4395" s="42"/>
      <c r="AL4395" s="42"/>
      <c r="AM4395" s="42"/>
      <c r="AN4395" s="42"/>
      <c r="AO4395" s="42"/>
      <c r="AP4395" s="42"/>
      <c r="AQ4395" s="42"/>
      <c r="AR4395" s="42"/>
      <c r="AS4395" s="42"/>
      <c r="AT4395" s="42"/>
      <c r="AU4395" s="41"/>
      <c r="AV4395" s="42"/>
      <c r="AZ4395" s="43"/>
      <c r="BA4395" s="43"/>
      <c r="BB4395" s="43"/>
      <c r="BC4395" s="43"/>
      <c r="BD4395" s="43"/>
    </row>
    <row r="4396" spans="2:56" s="15" customFormat="1" ht="15.75">
      <c r="B4396" s="45"/>
      <c r="C4396" s="45"/>
      <c r="D4396" s="46"/>
      <c r="E4396" s="46"/>
      <c r="K4396" s="47"/>
      <c r="AH4396" s="42"/>
      <c r="AI4396" s="42"/>
      <c r="AJ4396" s="42"/>
      <c r="AK4396" s="42"/>
      <c r="AL4396" s="42"/>
      <c r="AM4396" s="42"/>
      <c r="AN4396" s="42"/>
      <c r="AO4396" s="42"/>
      <c r="AP4396" s="42"/>
      <c r="AQ4396" s="42"/>
      <c r="AR4396" s="42"/>
      <c r="AS4396" s="42"/>
      <c r="AT4396" s="42"/>
      <c r="AU4396" s="41"/>
      <c r="AV4396" s="42"/>
      <c r="AZ4396" s="43"/>
      <c r="BA4396" s="43"/>
      <c r="BB4396" s="43"/>
      <c r="BC4396" s="43"/>
      <c r="BD4396" s="43"/>
    </row>
    <row r="4397" spans="2:56" s="15" customFormat="1" ht="15.75">
      <c r="B4397" s="45"/>
      <c r="C4397" s="45"/>
      <c r="D4397" s="46"/>
      <c r="E4397" s="46"/>
      <c r="K4397" s="47"/>
      <c r="AH4397" s="42"/>
      <c r="AI4397" s="42"/>
      <c r="AJ4397" s="42"/>
      <c r="AK4397" s="42"/>
      <c r="AL4397" s="42"/>
      <c r="AM4397" s="42"/>
      <c r="AN4397" s="42"/>
      <c r="AO4397" s="42"/>
      <c r="AP4397" s="42"/>
      <c r="AQ4397" s="42"/>
      <c r="AR4397" s="42"/>
      <c r="AS4397" s="42"/>
      <c r="AT4397" s="42"/>
      <c r="AU4397" s="41"/>
      <c r="AV4397" s="42"/>
      <c r="AZ4397" s="43"/>
      <c r="BA4397" s="43"/>
      <c r="BB4397" s="43"/>
      <c r="BC4397" s="43"/>
      <c r="BD4397" s="43"/>
    </row>
    <row r="4398" spans="2:56" s="15" customFormat="1" ht="15.75">
      <c r="B4398" s="45"/>
      <c r="C4398" s="45"/>
      <c r="D4398" s="46"/>
      <c r="E4398" s="46"/>
      <c r="K4398" s="47"/>
      <c r="AH4398" s="42"/>
      <c r="AI4398" s="42"/>
      <c r="AJ4398" s="42"/>
      <c r="AK4398" s="42"/>
      <c r="AL4398" s="42"/>
      <c r="AM4398" s="42"/>
      <c r="AN4398" s="42"/>
      <c r="AO4398" s="42"/>
      <c r="AP4398" s="42"/>
      <c r="AQ4398" s="42"/>
      <c r="AR4398" s="42"/>
      <c r="AS4398" s="42"/>
      <c r="AT4398" s="42"/>
      <c r="AU4398" s="41"/>
      <c r="AV4398" s="42"/>
      <c r="AZ4398" s="43"/>
      <c r="BA4398" s="43"/>
      <c r="BB4398" s="43"/>
      <c r="BC4398" s="43"/>
      <c r="BD4398" s="43"/>
    </row>
    <row r="4399" spans="2:56" s="15" customFormat="1" ht="15.75">
      <c r="B4399" s="45"/>
      <c r="C4399" s="45"/>
      <c r="D4399" s="46"/>
      <c r="E4399" s="46"/>
      <c r="K4399" s="47"/>
      <c r="AH4399" s="42"/>
      <c r="AI4399" s="42"/>
      <c r="AJ4399" s="42"/>
      <c r="AK4399" s="42"/>
      <c r="AL4399" s="42"/>
      <c r="AM4399" s="42"/>
      <c r="AN4399" s="42"/>
      <c r="AO4399" s="42"/>
      <c r="AP4399" s="42"/>
      <c r="AQ4399" s="42"/>
      <c r="AR4399" s="42"/>
      <c r="AS4399" s="42"/>
      <c r="AT4399" s="42"/>
      <c r="AU4399" s="41"/>
      <c r="AV4399" s="42"/>
      <c r="AZ4399" s="43"/>
      <c r="BA4399" s="43"/>
      <c r="BB4399" s="43"/>
      <c r="BC4399" s="43"/>
      <c r="BD4399" s="43"/>
    </row>
    <row r="4400" spans="2:56" s="15" customFormat="1" ht="15.75">
      <c r="B4400" s="45"/>
      <c r="C4400" s="45"/>
      <c r="D4400" s="46"/>
      <c r="E4400" s="46"/>
      <c r="K4400" s="47"/>
      <c r="AH4400" s="42"/>
      <c r="AI4400" s="42"/>
      <c r="AJ4400" s="42"/>
      <c r="AK4400" s="42"/>
      <c r="AL4400" s="42"/>
      <c r="AM4400" s="42"/>
      <c r="AN4400" s="42"/>
      <c r="AO4400" s="42"/>
      <c r="AP4400" s="42"/>
      <c r="AQ4400" s="42"/>
      <c r="AR4400" s="42"/>
      <c r="AS4400" s="42"/>
      <c r="AT4400" s="42"/>
      <c r="AU4400" s="41"/>
      <c r="AV4400" s="42"/>
      <c r="AZ4400" s="43"/>
      <c r="BA4400" s="43"/>
      <c r="BB4400" s="43"/>
      <c r="BC4400" s="43"/>
      <c r="BD4400" s="43"/>
    </row>
    <row r="4401" spans="2:56" s="15" customFormat="1" ht="15.75">
      <c r="B4401" s="45"/>
      <c r="C4401" s="45"/>
      <c r="D4401" s="46"/>
      <c r="E4401" s="46"/>
      <c r="K4401" s="47"/>
      <c r="AH4401" s="42"/>
      <c r="AI4401" s="42"/>
      <c r="AJ4401" s="42"/>
      <c r="AK4401" s="42"/>
      <c r="AL4401" s="42"/>
      <c r="AM4401" s="42"/>
      <c r="AN4401" s="42"/>
      <c r="AO4401" s="42"/>
      <c r="AP4401" s="42"/>
      <c r="AQ4401" s="42"/>
      <c r="AR4401" s="42"/>
      <c r="AS4401" s="42"/>
      <c r="AT4401" s="42"/>
      <c r="AU4401" s="41"/>
      <c r="AV4401" s="42"/>
      <c r="AZ4401" s="43"/>
      <c r="BA4401" s="43"/>
      <c r="BB4401" s="43"/>
      <c r="BC4401" s="43"/>
      <c r="BD4401" s="43"/>
    </row>
    <row r="4402" spans="2:56" s="15" customFormat="1" ht="15.75">
      <c r="B4402" s="45"/>
      <c r="C4402" s="45"/>
      <c r="D4402" s="46"/>
      <c r="E4402" s="46"/>
      <c r="K4402" s="47"/>
      <c r="AH4402" s="42"/>
      <c r="AI4402" s="42"/>
      <c r="AJ4402" s="42"/>
      <c r="AK4402" s="42"/>
      <c r="AL4402" s="42"/>
      <c r="AM4402" s="42"/>
      <c r="AN4402" s="42"/>
      <c r="AO4402" s="42"/>
      <c r="AP4402" s="42"/>
      <c r="AQ4402" s="42"/>
      <c r="AR4402" s="42"/>
      <c r="AS4402" s="42"/>
      <c r="AT4402" s="42"/>
      <c r="AU4402" s="41"/>
      <c r="AV4402" s="42"/>
      <c r="AZ4402" s="43"/>
      <c r="BA4402" s="43"/>
      <c r="BB4402" s="43"/>
      <c r="BC4402" s="43"/>
      <c r="BD4402" s="43"/>
    </row>
    <row r="4403" spans="2:56" s="15" customFormat="1" ht="15.75">
      <c r="B4403" s="45"/>
      <c r="C4403" s="45"/>
      <c r="D4403" s="46"/>
      <c r="E4403" s="46"/>
      <c r="K4403" s="47"/>
      <c r="AH4403" s="42"/>
      <c r="AI4403" s="42"/>
      <c r="AJ4403" s="42"/>
      <c r="AK4403" s="42"/>
      <c r="AL4403" s="42"/>
      <c r="AM4403" s="42"/>
      <c r="AN4403" s="42"/>
      <c r="AO4403" s="42"/>
      <c r="AP4403" s="42"/>
      <c r="AQ4403" s="42"/>
      <c r="AR4403" s="42"/>
      <c r="AS4403" s="42"/>
      <c r="AT4403" s="42"/>
      <c r="AU4403" s="41"/>
      <c r="AV4403" s="42"/>
      <c r="AZ4403" s="43"/>
      <c r="BA4403" s="43"/>
      <c r="BB4403" s="43"/>
      <c r="BC4403" s="43"/>
      <c r="BD4403" s="43"/>
    </row>
    <row r="4404" spans="2:56" s="15" customFormat="1" ht="15.75">
      <c r="B4404" s="45"/>
      <c r="C4404" s="45"/>
      <c r="D4404" s="46"/>
      <c r="E4404" s="46"/>
      <c r="K4404" s="47"/>
      <c r="AH4404" s="42"/>
      <c r="AI4404" s="42"/>
      <c r="AJ4404" s="42"/>
      <c r="AK4404" s="42"/>
      <c r="AL4404" s="42"/>
      <c r="AM4404" s="42"/>
      <c r="AN4404" s="42"/>
      <c r="AO4404" s="42"/>
      <c r="AP4404" s="42"/>
      <c r="AQ4404" s="42"/>
      <c r="AR4404" s="42"/>
      <c r="AS4404" s="42"/>
      <c r="AT4404" s="42"/>
      <c r="AU4404" s="41"/>
      <c r="AV4404" s="42"/>
      <c r="AZ4404" s="43"/>
      <c r="BA4404" s="43"/>
      <c r="BB4404" s="43"/>
      <c r="BC4404" s="43"/>
      <c r="BD4404" s="43"/>
    </row>
    <row r="4405" spans="2:56" s="15" customFormat="1" ht="15.75">
      <c r="B4405" s="45"/>
      <c r="C4405" s="45"/>
      <c r="D4405" s="46"/>
      <c r="E4405" s="46"/>
      <c r="K4405" s="47"/>
      <c r="AH4405" s="42"/>
      <c r="AI4405" s="42"/>
      <c r="AJ4405" s="42"/>
      <c r="AK4405" s="42"/>
      <c r="AL4405" s="42"/>
      <c r="AM4405" s="42"/>
      <c r="AN4405" s="42"/>
      <c r="AO4405" s="42"/>
      <c r="AP4405" s="42"/>
      <c r="AQ4405" s="42"/>
      <c r="AR4405" s="42"/>
      <c r="AS4405" s="42"/>
      <c r="AT4405" s="42"/>
      <c r="AU4405" s="41"/>
      <c r="AV4405" s="42"/>
      <c r="AZ4405" s="43"/>
      <c r="BA4405" s="43"/>
      <c r="BB4405" s="43"/>
      <c r="BC4405" s="43"/>
      <c r="BD4405" s="43"/>
    </row>
    <row r="4406" spans="2:56" s="15" customFormat="1" ht="15.75">
      <c r="B4406" s="45"/>
      <c r="C4406" s="45"/>
      <c r="D4406" s="46"/>
      <c r="E4406" s="46"/>
      <c r="K4406" s="47"/>
      <c r="AH4406" s="42"/>
      <c r="AI4406" s="42"/>
      <c r="AJ4406" s="42"/>
      <c r="AK4406" s="42"/>
      <c r="AL4406" s="42"/>
      <c r="AM4406" s="42"/>
      <c r="AN4406" s="42"/>
      <c r="AO4406" s="42"/>
      <c r="AP4406" s="42"/>
      <c r="AQ4406" s="42"/>
      <c r="AR4406" s="42"/>
      <c r="AS4406" s="42"/>
      <c r="AT4406" s="42"/>
      <c r="AU4406" s="41"/>
      <c r="AV4406" s="42"/>
      <c r="AZ4406" s="43"/>
      <c r="BA4406" s="43"/>
      <c r="BB4406" s="43"/>
      <c r="BC4406" s="43"/>
      <c r="BD4406" s="43"/>
    </row>
    <row r="4407" spans="2:56" s="15" customFormat="1" ht="15.75">
      <c r="B4407" s="45"/>
      <c r="C4407" s="45"/>
      <c r="D4407" s="46"/>
      <c r="E4407" s="46"/>
      <c r="K4407" s="47"/>
      <c r="AH4407" s="42"/>
      <c r="AI4407" s="42"/>
      <c r="AJ4407" s="42"/>
      <c r="AK4407" s="42"/>
      <c r="AL4407" s="42"/>
      <c r="AM4407" s="42"/>
      <c r="AN4407" s="42"/>
      <c r="AO4407" s="42"/>
      <c r="AP4407" s="42"/>
      <c r="AQ4407" s="42"/>
      <c r="AR4407" s="42"/>
      <c r="AS4407" s="42"/>
      <c r="AT4407" s="42"/>
      <c r="AU4407" s="41"/>
      <c r="AV4407" s="42"/>
      <c r="AZ4407" s="43"/>
      <c r="BA4407" s="43"/>
      <c r="BB4407" s="43"/>
      <c r="BC4407" s="43"/>
      <c r="BD4407" s="43"/>
    </row>
    <row r="4408" spans="2:56" s="15" customFormat="1" ht="15.75">
      <c r="B4408" s="45"/>
      <c r="C4408" s="45"/>
      <c r="D4408" s="46"/>
      <c r="E4408" s="46"/>
      <c r="K4408" s="47"/>
      <c r="AH4408" s="42"/>
      <c r="AI4408" s="42"/>
      <c r="AJ4408" s="42"/>
      <c r="AK4408" s="42"/>
      <c r="AL4408" s="42"/>
      <c r="AM4408" s="42"/>
      <c r="AN4408" s="42"/>
      <c r="AO4408" s="42"/>
      <c r="AP4408" s="42"/>
      <c r="AQ4408" s="42"/>
      <c r="AR4408" s="42"/>
      <c r="AS4408" s="42"/>
      <c r="AT4408" s="42"/>
      <c r="AU4408" s="41"/>
      <c r="AV4408" s="42"/>
      <c r="AZ4408" s="43"/>
      <c r="BA4408" s="43"/>
      <c r="BB4408" s="43"/>
      <c r="BC4408" s="43"/>
      <c r="BD4408" s="43"/>
    </row>
    <row r="4409" spans="2:56" s="15" customFormat="1" ht="15.75">
      <c r="B4409" s="45"/>
      <c r="C4409" s="45"/>
      <c r="D4409" s="46"/>
      <c r="E4409" s="46"/>
      <c r="K4409" s="47"/>
      <c r="AH4409" s="42"/>
      <c r="AI4409" s="42"/>
      <c r="AJ4409" s="42"/>
      <c r="AK4409" s="42"/>
      <c r="AL4409" s="42"/>
      <c r="AM4409" s="42"/>
      <c r="AN4409" s="42"/>
      <c r="AO4409" s="42"/>
      <c r="AP4409" s="42"/>
      <c r="AQ4409" s="42"/>
      <c r="AR4409" s="42"/>
      <c r="AS4409" s="42"/>
      <c r="AT4409" s="42"/>
      <c r="AU4409" s="41"/>
      <c r="AV4409" s="42"/>
      <c r="AZ4409" s="43"/>
      <c r="BA4409" s="43"/>
      <c r="BB4409" s="43"/>
      <c r="BC4409" s="43"/>
      <c r="BD4409" s="43"/>
    </row>
    <row r="4410" spans="2:56" s="15" customFormat="1" ht="15.75">
      <c r="B4410" s="45"/>
      <c r="C4410" s="45"/>
      <c r="D4410" s="46"/>
      <c r="E4410" s="46"/>
      <c r="K4410" s="47"/>
      <c r="AH4410" s="42"/>
      <c r="AI4410" s="42"/>
      <c r="AJ4410" s="42"/>
      <c r="AK4410" s="42"/>
      <c r="AL4410" s="42"/>
      <c r="AM4410" s="42"/>
      <c r="AN4410" s="42"/>
      <c r="AO4410" s="42"/>
      <c r="AP4410" s="42"/>
      <c r="AQ4410" s="42"/>
      <c r="AR4410" s="42"/>
      <c r="AS4410" s="42"/>
      <c r="AT4410" s="42"/>
      <c r="AU4410" s="41"/>
      <c r="AV4410" s="42"/>
      <c r="AZ4410" s="43"/>
      <c r="BA4410" s="43"/>
      <c r="BB4410" s="43"/>
      <c r="BC4410" s="43"/>
      <c r="BD4410" s="43"/>
    </row>
    <row r="4411" spans="2:56" s="15" customFormat="1" ht="15.75">
      <c r="B4411" s="45"/>
      <c r="C4411" s="45"/>
      <c r="D4411" s="46"/>
      <c r="E4411" s="46"/>
      <c r="K4411" s="47"/>
      <c r="AH4411" s="42"/>
      <c r="AI4411" s="42"/>
      <c r="AJ4411" s="42"/>
      <c r="AK4411" s="42"/>
      <c r="AL4411" s="42"/>
      <c r="AM4411" s="42"/>
      <c r="AN4411" s="42"/>
      <c r="AO4411" s="42"/>
      <c r="AP4411" s="42"/>
      <c r="AQ4411" s="42"/>
      <c r="AR4411" s="42"/>
      <c r="AS4411" s="42"/>
      <c r="AT4411" s="42"/>
      <c r="AU4411" s="41"/>
      <c r="AV4411" s="42"/>
      <c r="AZ4411" s="43"/>
      <c r="BA4411" s="43"/>
      <c r="BB4411" s="43"/>
      <c r="BC4411" s="43"/>
      <c r="BD4411" s="43"/>
    </row>
    <row r="4412" spans="2:56" s="15" customFormat="1" ht="15.75">
      <c r="B4412" s="45"/>
      <c r="C4412" s="45"/>
      <c r="D4412" s="46"/>
      <c r="E4412" s="46"/>
      <c r="K4412" s="47"/>
      <c r="AH4412" s="42"/>
      <c r="AI4412" s="42"/>
      <c r="AJ4412" s="42"/>
      <c r="AK4412" s="42"/>
      <c r="AL4412" s="42"/>
      <c r="AM4412" s="42"/>
      <c r="AN4412" s="42"/>
      <c r="AO4412" s="42"/>
      <c r="AP4412" s="42"/>
      <c r="AQ4412" s="42"/>
      <c r="AR4412" s="42"/>
      <c r="AS4412" s="42"/>
      <c r="AT4412" s="42"/>
      <c r="AU4412" s="41"/>
      <c r="AV4412" s="42"/>
      <c r="AZ4412" s="43"/>
      <c r="BA4412" s="43"/>
      <c r="BB4412" s="43"/>
      <c r="BC4412" s="43"/>
      <c r="BD4412" s="43"/>
    </row>
    <row r="4413" spans="2:56" s="15" customFormat="1" ht="15.75">
      <c r="B4413" s="45"/>
      <c r="C4413" s="45"/>
      <c r="D4413" s="46"/>
      <c r="E4413" s="46"/>
      <c r="K4413" s="47"/>
      <c r="AH4413" s="42"/>
      <c r="AI4413" s="42"/>
      <c r="AJ4413" s="42"/>
      <c r="AK4413" s="42"/>
      <c r="AL4413" s="42"/>
      <c r="AM4413" s="42"/>
      <c r="AN4413" s="42"/>
      <c r="AO4413" s="42"/>
      <c r="AP4413" s="42"/>
      <c r="AQ4413" s="42"/>
      <c r="AR4413" s="42"/>
      <c r="AS4413" s="42"/>
      <c r="AT4413" s="42"/>
      <c r="AU4413" s="41"/>
      <c r="AV4413" s="42"/>
      <c r="AZ4413" s="43"/>
      <c r="BA4413" s="43"/>
      <c r="BB4413" s="43"/>
      <c r="BC4413" s="43"/>
      <c r="BD4413" s="43"/>
    </row>
    <row r="4414" spans="2:56" s="15" customFormat="1" ht="15.75">
      <c r="B4414" s="45"/>
      <c r="C4414" s="45"/>
      <c r="D4414" s="46"/>
      <c r="E4414" s="46"/>
      <c r="K4414" s="47"/>
      <c r="AH4414" s="42"/>
      <c r="AI4414" s="42"/>
      <c r="AJ4414" s="42"/>
      <c r="AK4414" s="42"/>
      <c r="AL4414" s="42"/>
      <c r="AM4414" s="42"/>
      <c r="AN4414" s="42"/>
      <c r="AO4414" s="42"/>
      <c r="AP4414" s="42"/>
      <c r="AQ4414" s="42"/>
      <c r="AR4414" s="42"/>
      <c r="AS4414" s="42"/>
      <c r="AT4414" s="42"/>
      <c r="AU4414" s="41"/>
      <c r="AV4414" s="42"/>
      <c r="AZ4414" s="43"/>
      <c r="BA4414" s="43"/>
      <c r="BB4414" s="43"/>
      <c r="BC4414" s="43"/>
      <c r="BD4414" s="43"/>
    </row>
    <row r="4415" spans="2:56" s="15" customFormat="1" ht="15.75">
      <c r="B4415" s="45"/>
      <c r="C4415" s="45"/>
      <c r="D4415" s="46"/>
      <c r="E4415" s="46"/>
      <c r="K4415" s="47"/>
      <c r="AH4415" s="42"/>
      <c r="AI4415" s="42"/>
      <c r="AJ4415" s="42"/>
      <c r="AK4415" s="42"/>
      <c r="AL4415" s="42"/>
      <c r="AM4415" s="42"/>
      <c r="AN4415" s="42"/>
      <c r="AO4415" s="42"/>
      <c r="AP4415" s="42"/>
      <c r="AQ4415" s="42"/>
      <c r="AR4415" s="42"/>
      <c r="AS4415" s="42"/>
      <c r="AT4415" s="42"/>
      <c r="AU4415" s="41"/>
      <c r="AV4415" s="42"/>
      <c r="AZ4415" s="43"/>
      <c r="BA4415" s="43"/>
      <c r="BB4415" s="43"/>
      <c r="BC4415" s="43"/>
      <c r="BD4415" s="43"/>
    </row>
    <row r="4416" spans="2:56" s="15" customFormat="1" ht="15.75">
      <c r="B4416" s="45"/>
      <c r="C4416" s="45"/>
      <c r="D4416" s="46"/>
      <c r="E4416" s="46"/>
      <c r="K4416" s="47"/>
      <c r="AH4416" s="42"/>
      <c r="AI4416" s="42"/>
      <c r="AJ4416" s="42"/>
      <c r="AK4416" s="42"/>
      <c r="AL4416" s="42"/>
      <c r="AM4416" s="42"/>
      <c r="AN4416" s="42"/>
      <c r="AO4416" s="42"/>
      <c r="AP4416" s="42"/>
      <c r="AQ4416" s="42"/>
      <c r="AR4416" s="42"/>
      <c r="AS4416" s="42"/>
      <c r="AT4416" s="42"/>
      <c r="AU4416" s="41"/>
      <c r="AV4416" s="42"/>
      <c r="AZ4416" s="43"/>
      <c r="BA4416" s="43"/>
      <c r="BB4416" s="43"/>
      <c r="BC4416" s="43"/>
      <c r="BD4416" s="43"/>
    </row>
    <row r="4417" spans="2:56" s="15" customFormat="1" ht="15.75">
      <c r="B4417" s="45"/>
      <c r="C4417" s="45"/>
      <c r="D4417" s="46"/>
      <c r="E4417" s="46"/>
      <c r="K4417" s="47"/>
      <c r="AH4417" s="42"/>
      <c r="AI4417" s="42"/>
      <c r="AJ4417" s="42"/>
      <c r="AK4417" s="42"/>
      <c r="AL4417" s="42"/>
      <c r="AM4417" s="42"/>
      <c r="AN4417" s="42"/>
      <c r="AO4417" s="42"/>
      <c r="AP4417" s="42"/>
      <c r="AQ4417" s="42"/>
      <c r="AR4417" s="42"/>
      <c r="AS4417" s="42"/>
      <c r="AT4417" s="42"/>
      <c r="AU4417" s="41"/>
      <c r="AV4417" s="42"/>
      <c r="AZ4417" s="43"/>
      <c r="BA4417" s="43"/>
      <c r="BB4417" s="43"/>
      <c r="BC4417" s="43"/>
      <c r="BD4417" s="43"/>
    </row>
    <row r="4418" spans="2:56" s="15" customFormat="1" ht="15.75">
      <c r="B4418" s="45"/>
      <c r="C4418" s="45"/>
      <c r="D4418" s="46"/>
      <c r="E4418" s="46"/>
      <c r="K4418" s="47"/>
      <c r="AH4418" s="42"/>
      <c r="AI4418" s="42"/>
      <c r="AJ4418" s="42"/>
      <c r="AK4418" s="42"/>
      <c r="AL4418" s="42"/>
      <c r="AM4418" s="42"/>
      <c r="AN4418" s="42"/>
      <c r="AO4418" s="42"/>
      <c r="AP4418" s="42"/>
      <c r="AQ4418" s="42"/>
      <c r="AR4418" s="42"/>
      <c r="AS4418" s="42"/>
      <c r="AT4418" s="42"/>
      <c r="AU4418" s="41"/>
      <c r="AV4418" s="42"/>
      <c r="AZ4418" s="43"/>
      <c r="BA4418" s="43"/>
      <c r="BB4418" s="43"/>
      <c r="BC4418" s="43"/>
      <c r="BD4418" s="43"/>
    </row>
    <row r="4419" spans="2:56" s="15" customFormat="1" ht="15.75">
      <c r="B4419" s="45"/>
      <c r="C4419" s="45"/>
      <c r="D4419" s="46"/>
      <c r="E4419" s="46"/>
      <c r="K4419" s="47"/>
      <c r="AH4419" s="42"/>
      <c r="AI4419" s="42"/>
      <c r="AJ4419" s="42"/>
      <c r="AK4419" s="42"/>
      <c r="AL4419" s="42"/>
      <c r="AM4419" s="42"/>
      <c r="AN4419" s="42"/>
      <c r="AO4419" s="42"/>
      <c r="AP4419" s="42"/>
      <c r="AQ4419" s="42"/>
      <c r="AR4419" s="42"/>
      <c r="AS4419" s="42"/>
      <c r="AT4419" s="42"/>
      <c r="AU4419" s="41"/>
      <c r="AV4419" s="42"/>
      <c r="AZ4419" s="43"/>
      <c r="BA4419" s="43"/>
      <c r="BB4419" s="43"/>
      <c r="BC4419" s="43"/>
      <c r="BD4419" s="43"/>
    </row>
    <row r="4420" spans="2:56" s="15" customFormat="1" ht="15.75">
      <c r="B4420" s="45"/>
      <c r="C4420" s="45"/>
      <c r="D4420" s="46"/>
      <c r="E4420" s="46"/>
      <c r="K4420" s="47"/>
      <c r="AH4420" s="42"/>
      <c r="AI4420" s="42"/>
      <c r="AJ4420" s="42"/>
      <c r="AK4420" s="42"/>
      <c r="AL4420" s="42"/>
      <c r="AM4420" s="42"/>
      <c r="AN4420" s="42"/>
      <c r="AO4420" s="42"/>
      <c r="AP4420" s="42"/>
      <c r="AQ4420" s="42"/>
      <c r="AR4420" s="42"/>
      <c r="AS4420" s="42"/>
      <c r="AT4420" s="42"/>
      <c r="AU4420" s="41"/>
      <c r="AV4420" s="42"/>
      <c r="AZ4420" s="43"/>
      <c r="BA4420" s="43"/>
      <c r="BB4420" s="43"/>
      <c r="BC4420" s="43"/>
      <c r="BD4420" s="43"/>
    </row>
    <row r="4421" spans="2:56" s="15" customFormat="1" ht="15.75">
      <c r="B4421" s="45"/>
      <c r="C4421" s="45"/>
      <c r="D4421" s="46"/>
      <c r="E4421" s="46"/>
      <c r="K4421" s="47"/>
      <c r="AH4421" s="42"/>
      <c r="AI4421" s="42"/>
      <c r="AJ4421" s="42"/>
      <c r="AK4421" s="42"/>
      <c r="AL4421" s="42"/>
      <c r="AM4421" s="42"/>
      <c r="AN4421" s="42"/>
      <c r="AO4421" s="42"/>
      <c r="AP4421" s="42"/>
      <c r="AQ4421" s="42"/>
      <c r="AR4421" s="42"/>
      <c r="AS4421" s="42"/>
      <c r="AT4421" s="42"/>
      <c r="AU4421" s="41"/>
      <c r="AV4421" s="42"/>
      <c r="AZ4421" s="43"/>
      <c r="BA4421" s="43"/>
      <c r="BB4421" s="43"/>
      <c r="BC4421" s="43"/>
      <c r="BD4421" s="43"/>
    </row>
    <row r="4422" spans="2:56" s="15" customFormat="1" ht="15.75">
      <c r="B4422" s="45"/>
      <c r="C4422" s="45"/>
      <c r="D4422" s="46"/>
      <c r="E4422" s="46"/>
      <c r="K4422" s="47"/>
      <c r="AH4422" s="42"/>
      <c r="AI4422" s="42"/>
      <c r="AJ4422" s="42"/>
      <c r="AK4422" s="42"/>
      <c r="AL4422" s="42"/>
      <c r="AM4422" s="42"/>
      <c r="AN4422" s="42"/>
      <c r="AO4422" s="42"/>
      <c r="AP4422" s="42"/>
      <c r="AQ4422" s="42"/>
      <c r="AR4422" s="42"/>
      <c r="AS4422" s="42"/>
      <c r="AT4422" s="42"/>
      <c r="AU4422" s="41"/>
      <c r="AV4422" s="42"/>
      <c r="AZ4422" s="43"/>
      <c r="BA4422" s="43"/>
      <c r="BB4422" s="43"/>
      <c r="BC4422" s="43"/>
      <c r="BD4422" s="43"/>
    </row>
    <row r="4423" spans="2:56" s="15" customFormat="1" ht="15.75">
      <c r="B4423" s="45"/>
      <c r="C4423" s="45"/>
      <c r="D4423" s="46"/>
      <c r="E4423" s="46"/>
      <c r="K4423" s="47"/>
      <c r="AH4423" s="42"/>
      <c r="AI4423" s="42"/>
      <c r="AJ4423" s="42"/>
      <c r="AK4423" s="42"/>
      <c r="AL4423" s="42"/>
      <c r="AM4423" s="42"/>
      <c r="AN4423" s="42"/>
      <c r="AO4423" s="42"/>
      <c r="AP4423" s="42"/>
      <c r="AQ4423" s="42"/>
      <c r="AR4423" s="42"/>
      <c r="AS4423" s="42"/>
      <c r="AT4423" s="42"/>
      <c r="AU4423" s="41"/>
      <c r="AV4423" s="42"/>
      <c r="AZ4423" s="43"/>
      <c r="BA4423" s="43"/>
      <c r="BB4423" s="43"/>
      <c r="BC4423" s="43"/>
      <c r="BD4423" s="43"/>
    </row>
    <row r="4424" spans="2:56" s="15" customFormat="1" ht="15.75">
      <c r="B4424" s="45"/>
      <c r="C4424" s="45"/>
      <c r="D4424" s="46"/>
      <c r="E4424" s="46"/>
      <c r="K4424" s="47"/>
      <c r="AH4424" s="42"/>
      <c r="AI4424" s="42"/>
      <c r="AJ4424" s="42"/>
      <c r="AK4424" s="42"/>
      <c r="AL4424" s="42"/>
      <c r="AM4424" s="42"/>
      <c r="AN4424" s="42"/>
      <c r="AO4424" s="42"/>
      <c r="AP4424" s="42"/>
      <c r="AQ4424" s="42"/>
      <c r="AR4424" s="42"/>
      <c r="AS4424" s="42"/>
      <c r="AT4424" s="42"/>
      <c r="AU4424" s="41"/>
      <c r="AV4424" s="42"/>
      <c r="AZ4424" s="43"/>
      <c r="BA4424" s="43"/>
      <c r="BB4424" s="43"/>
      <c r="BC4424" s="43"/>
      <c r="BD4424" s="43"/>
    </row>
    <row r="4425" spans="2:56" s="15" customFormat="1" ht="15.75">
      <c r="B4425" s="45"/>
      <c r="C4425" s="45"/>
      <c r="D4425" s="46"/>
      <c r="E4425" s="46"/>
      <c r="K4425" s="47"/>
      <c r="AH4425" s="42"/>
      <c r="AI4425" s="42"/>
      <c r="AJ4425" s="42"/>
      <c r="AK4425" s="42"/>
      <c r="AL4425" s="42"/>
      <c r="AM4425" s="42"/>
      <c r="AN4425" s="42"/>
      <c r="AO4425" s="42"/>
      <c r="AP4425" s="42"/>
      <c r="AQ4425" s="42"/>
      <c r="AR4425" s="42"/>
      <c r="AS4425" s="42"/>
      <c r="AT4425" s="42"/>
      <c r="AU4425" s="41"/>
      <c r="AV4425" s="42"/>
      <c r="AZ4425" s="43"/>
      <c r="BA4425" s="43"/>
      <c r="BB4425" s="43"/>
      <c r="BC4425" s="43"/>
      <c r="BD4425" s="43"/>
    </row>
    <row r="4426" spans="2:56" s="15" customFormat="1" ht="15.75">
      <c r="B4426" s="45"/>
      <c r="C4426" s="45"/>
      <c r="D4426" s="46"/>
      <c r="E4426" s="46"/>
      <c r="K4426" s="47"/>
      <c r="AH4426" s="42"/>
      <c r="AI4426" s="42"/>
      <c r="AJ4426" s="42"/>
      <c r="AK4426" s="42"/>
      <c r="AL4426" s="42"/>
      <c r="AM4426" s="42"/>
      <c r="AN4426" s="42"/>
      <c r="AO4426" s="42"/>
      <c r="AP4426" s="42"/>
      <c r="AQ4426" s="42"/>
      <c r="AR4426" s="42"/>
      <c r="AS4426" s="42"/>
      <c r="AT4426" s="42"/>
      <c r="AU4426" s="41"/>
      <c r="AV4426" s="42"/>
      <c r="AZ4426" s="43"/>
      <c r="BA4426" s="43"/>
      <c r="BB4426" s="43"/>
      <c r="BC4426" s="43"/>
      <c r="BD4426" s="43"/>
    </row>
    <row r="4427" spans="2:56" s="15" customFormat="1" ht="15.75">
      <c r="B4427" s="45"/>
      <c r="C4427" s="45"/>
      <c r="D4427" s="46"/>
      <c r="E4427" s="46"/>
      <c r="K4427" s="47"/>
      <c r="AH4427" s="42"/>
      <c r="AI4427" s="42"/>
      <c r="AJ4427" s="42"/>
      <c r="AK4427" s="42"/>
      <c r="AL4427" s="42"/>
      <c r="AM4427" s="42"/>
      <c r="AN4427" s="42"/>
      <c r="AO4427" s="42"/>
      <c r="AP4427" s="42"/>
      <c r="AQ4427" s="42"/>
      <c r="AR4427" s="42"/>
      <c r="AS4427" s="42"/>
      <c r="AT4427" s="42"/>
      <c r="AU4427" s="41"/>
      <c r="AV4427" s="42"/>
      <c r="AZ4427" s="43"/>
      <c r="BA4427" s="43"/>
      <c r="BB4427" s="43"/>
      <c r="BC4427" s="43"/>
      <c r="BD4427" s="43"/>
    </row>
    <row r="4428" spans="2:56" s="15" customFormat="1" ht="15.75">
      <c r="B4428" s="45"/>
      <c r="C4428" s="45"/>
      <c r="D4428" s="46"/>
      <c r="E4428" s="46"/>
      <c r="K4428" s="47"/>
      <c r="AH4428" s="42"/>
      <c r="AI4428" s="42"/>
      <c r="AJ4428" s="42"/>
      <c r="AK4428" s="42"/>
      <c r="AL4428" s="42"/>
      <c r="AM4428" s="42"/>
      <c r="AN4428" s="42"/>
      <c r="AO4428" s="42"/>
      <c r="AP4428" s="42"/>
      <c r="AQ4428" s="42"/>
      <c r="AR4428" s="42"/>
      <c r="AS4428" s="42"/>
      <c r="AT4428" s="42"/>
      <c r="AU4428" s="41"/>
      <c r="AV4428" s="42"/>
      <c r="AZ4428" s="43"/>
      <c r="BA4428" s="43"/>
      <c r="BB4428" s="43"/>
      <c r="BC4428" s="43"/>
      <c r="BD4428" s="43"/>
    </row>
    <row r="4429" spans="2:56" s="15" customFormat="1" ht="15.75">
      <c r="B4429" s="45"/>
      <c r="C4429" s="45"/>
      <c r="D4429" s="46"/>
      <c r="E4429" s="46"/>
      <c r="K4429" s="47"/>
      <c r="AH4429" s="42"/>
      <c r="AI4429" s="42"/>
      <c r="AJ4429" s="42"/>
      <c r="AK4429" s="42"/>
      <c r="AL4429" s="42"/>
      <c r="AM4429" s="42"/>
      <c r="AN4429" s="42"/>
      <c r="AO4429" s="42"/>
      <c r="AP4429" s="42"/>
      <c r="AQ4429" s="42"/>
      <c r="AR4429" s="42"/>
      <c r="AS4429" s="42"/>
      <c r="AT4429" s="42"/>
      <c r="AU4429" s="41"/>
      <c r="AV4429" s="42"/>
      <c r="AZ4429" s="43"/>
      <c r="BA4429" s="43"/>
      <c r="BB4429" s="43"/>
      <c r="BC4429" s="43"/>
      <c r="BD4429" s="43"/>
    </row>
    <row r="4430" spans="2:56" s="15" customFormat="1" ht="15.75">
      <c r="B4430" s="45"/>
      <c r="C4430" s="45"/>
      <c r="D4430" s="46"/>
      <c r="E4430" s="46"/>
      <c r="K4430" s="47"/>
      <c r="AH4430" s="42"/>
      <c r="AI4430" s="42"/>
      <c r="AJ4430" s="42"/>
      <c r="AK4430" s="42"/>
      <c r="AL4430" s="42"/>
      <c r="AM4430" s="42"/>
      <c r="AN4430" s="42"/>
      <c r="AO4430" s="42"/>
      <c r="AP4430" s="42"/>
      <c r="AQ4430" s="42"/>
      <c r="AR4430" s="42"/>
      <c r="AS4430" s="42"/>
      <c r="AT4430" s="42"/>
      <c r="AU4430" s="41"/>
      <c r="AV4430" s="42"/>
      <c r="AZ4430" s="43"/>
      <c r="BA4430" s="43"/>
      <c r="BB4430" s="43"/>
      <c r="BC4430" s="43"/>
      <c r="BD4430" s="43"/>
    </row>
    <row r="4431" spans="2:56" s="15" customFormat="1" ht="15.75">
      <c r="B4431" s="45"/>
      <c r="C4431" s="45"/>
      <c r="D4431" s="46"/>
      <c r="E4431" s="46"/>
      <c r="K4431" s="47"/>
      <c r="AH4431" s="42"/>
      <c r="AI4431" s="42"/>
      <c r="AJ4431" s="42"/>
      <c r="AK4431" s="42"/>
      <c r="AL4431" s="42"/>
      <c r="AM4431" s="42"/>
      <c r="AN4431" s="42"/>
      <c r="AO4431" s="42"/>
      <c r="AP4431" s="42"/>
      <c r="AQ4431" s="42"/>
      <c r="AR4431" s="42"/>
      <c r="AS4431" s="42"/>
      <c r="AT4431" s="42"/>
      <c r="AU4431" s="41"/>
      <c r="AV4431" s="42"/>
      <c r="AZ4431" s="43"/>
      <c r="BA4431" s="43"/>
      <c r="BB4431" s="43"/>
      <c r="BC4431" s="43"/>
      <c r="BD4431" s="43"/>
    </row>
    <row r="4432" spans="2:56" s="15" customFormat="1" ht="15.75">
      <c r="B4432" s="45"/>
      <c r="C4432" s="45"/>
      <c r="D4432" s="46"/>
      <c r="E4432" s="46"/>
      <c r="K4432" s="47"/>
      <c r="AH4432" s="42"/>
      <c r="AI4432" s="42"/>
      <c r="AJ4432" s="42"/>
      <c r="AK4432" s="42"/>
      <c r="AL4432" s="42"/>
      <c r="AM4432" s="42"/>
      <c r="AN4432" s="42"/>
      <c r="AO4432" s="42"/>
      <c r="AP4432" s="42"/>
      <c r="AQ4432" s="42"/>
      <c r="AR4432" s="42"/>
      <c r="AS4432" s="42"/>
      <c r="AT4432" s="42"/>
      <c r="AU4432" s="41"/>
      <c r="AV4432" s="42"/>
      <c r="AZ4432" s="43"/>
      <c r="BA4432" s="43"/>
      <c r="BB4432" s="43"/>
      <c r="BC4432" s="43"/>
      <c r="BD4432" s="43"/>
    </row>
    <row r="4433" spans="2:56" s="15" customFormat="1" ht="15.75">
      <c r="B4433" s="45"/>
      <c r="C4433" s="45"/>
      <c r="D4433" s="46"/>
      <c r="E4433" s="46"/>
      <c r="K4433" s="47"/>
      <c r="AH4433" s="42"/>
      <c r="AI4433" s="42"/>
      <c r="AJ4433" s="42"/>
      <c r="AK4433" s="42"/>
      <c r="AL4433" s="42"/>
      <c r="AM4433" s="42"/>
      <c r="AN4433" s="42"/>
      <c r="AO4433" s="42"/>
      <c r="AP4433" s="42"/>
      <c r="AQ4433" s="42"/>
      <c r="AR4433" s="42"/>
      <c r="AS4433" s="42"/>
      <c r="AT4433" s="42"/>
      <c r="AU4433" s="41"/>
      <c r="AV4433" s="42"/>
      <c r="AZ4433" s="43"/>
      <c r="BA4433" s="43"/>
      <c r="BB4433" s="43"/>
      <c r="BC4433" s="43"/>
      <c r="BD4433" s="43"/>
    </row>
    <row r="4434" spans="2:56" s="15" customFormat="1" ht="15.75">
      <c r="B4434" s="45"/>
      <c r="C4434" s="45"/>
      <c r="D4434" s="46"/>
      <c r="E4434" s="46"/>
      <c r="K4434" s="47"/>
      <c r="AH4434" s="42"/>
      <c r="AI4434" s="42"/>
      <c r="AJ4434" s="42"/>
      <c r="AK4434" s="42"/>
      <c r="AL4434" s="42"/>
      <c r="AM4434" s="42"/>
      <c r="AN4434" s="42"/>
      <c r="AO4434" s="42"/>
      <c r="AP4434" s="42"/>
      <c r="AQ4434" s="42"/>
      <c r="AR4434" s="42"/>
      <c r="AS4434" s="42"/>
      <c r="AT4434" s="42"/>
      <c r="AU4434" s="41"/>
      <c r="AV4434" s="42"/>
      <c r="AZ4434" s="43"/>
      <c r="BA4434" s="43"/>
      <c r="BB4434" s="43"/>
      <c r="BC4434" s="43"/>
      <c r="BD4434" s="43"/>
    </row>
    <row r="4435" spans="2:56" s="15" customFormat="1" ht="15.75">
      <c r="B4435" s="45"/>
      <c r="C4435" s="45"/>
      <c r="D4435" s="46"/>
      <c r="E4435" s="46"/>
      <c r="K4435" s="47"/>
      <c r="AH4435" s="42"/>
      <c r="AI4435" s="42"/>
      <c r="AJ4435" s="42"/>
      <c r="AK4435" s="42"/>
      <c r="AL4435" s="42"/>
      <c r="AM4435" s="42"/>
      <c r="AN4435" s="42"/>
      <c r="AO4435" s="42"/>
      <c r="AP4435" s="42"/>
      <c r="AQ4435" s="42"/>
      <c r="AR4435" s="42"/>
      <c r="AS4435" s="42"/>
      <c r="AT4435" s="42"/>
      <c r="AU4435" s="41"/>
      <c r="AV4435" s="42"/>
      <c r="AZ4435" s="43"/>
      <c r="BA4435" s="43"/>
      <c r="BB4435" s="43"/>
      <c r="BC4435" s="43"/>
      <c r="BD4435" s="43"/>
    </row>
    <row r="4436" spans="2:56" s="15" customFormat="1" ht="15.75">
      <c r="B4436" s="45"/>
      <c r="C4436" s="45"/>
      <c r="D4436" s="46"/>
      <c r="E4436" s="46"/>
      <c r="K4436" s="47"/>
      <c r="AH4436" s="42"/>
      <c r="AI4436" s="42"/>
      <c r="AJ4436" s="42"/>
      <c r="AK4436" s="42"/>
      <c r="AL4436" s="42"/>
      <c r="AM4436" s="42"/>
      <c r="AN4436" s="42"/>
      <c r="AO4436" s="42"/>
      <c r="AP4436" s="42"/>
      <c r="AQ4436" s="42"/>
      <c r="AR4436" s="42"/>
      <c r="AS4436" s="42"/>
      <c r="AT4436" s="42"/>
      <c r="AU4436" s="41"/>
      <c r="AV4436" s="42"/>
      <c r="AZ4436" s="43"/>
      <c r="BA4436" s="43"/>
      <c r="BB4436" s="43"/>
      <c r="BC4436" s="43"/>
      <c r="BD4436" s="43"/>
    </row>
    <row r="4437" spans="2:56" s="15" customFormat="1" ht="15.75">
      <c r="B4437" s="45"/>
      <c r="C4437" s="45"/>
      <c r="D4437" s="46"/>
      <c r="E4437" s="46"/>
      <c r="K4437" s="47"/>
      <c r="AH4437" s="42"/>
      <c r="AI4437" s="42"/>
      <c r="AJ4437" s="42"/>
      <c r="AK4437" s="42"/>
      <c r="AL4437" s="42"/>
      <c r="AM4437" s="42"/>
      <c r="AN4437" s="42"/>
      <c r="AO4437" s="42"/>
      <c r="AP4437" s="42"/>
      <c r="AQ4437" s="42"/>
      <c r="AR4437" s="42"/>
      <c r="AS4437" s="42"/>
      <c r="AT4437" s="42"/>
      <c r="AU4437" s="41"/>
      <c r="AV4437" s="42"/>
      <c r="AZ4437" s="43"/>
      <c r="BA4437" s="43"/>
      <c r="BB4437" s="43"/>
      <c r="BC4437" s="43"/>
      <c r="BD4437" s="43"/>
    </row>
    <row r="4438" spans="2:56" s="15" customFormat="1" ht="15.75">
      <c r="B4438" s="45"/>
      <c r="C4438" s="45"/>
      <c r="D4438" s="46"/>
      <c r="E4438" s="46"/>
      <c r="K4438" s="47"/>
      <c r="AH4438" s="42"/>
      <c r="AI4438" s="42"/>
      <c r="AJ4438" s="42"/>
      <c r="AK4438" s="42"/>
      <c r="AL4438" s="42"/>
      <c r="AM4438" s="42"/>
      <c r="AN4438" s="42"/>
      <c r="AO4438" s="42"/>
      <c r="AP4438" s="42"/>
      <c r="AQ4438" s="42"/>
      <c r="AR4438" s="42"/>
      <c r="AS4438" s="42"/>
      <c r="AT4438" s="42"/>
      <c r="AU4438" s="41"/>
      <c r="AV4438" s="42"/>
      <c r="AZ4438" s="43"/>
      <c r="BA4438" s="43"/>
      <c r="BB4438" s="43"/>
      <c r="BC4438" s="43"/>
      <c r="BD4438" s="43"/>
    </row>
    <row r="4439" spans="2:56" s="15" customFormat="1" ht="15.75">
      <c r="B4439" s="45"/>
      <c r="C4439" s="45"/>
      <c r="D4439" s="46"/>
      <c r="E4439" s="46"/>
      <c r="K4439" s="47"/>
      <c r="AH4439" s="42"/>
      <c r="AI4439" s="42"/>
      <c r="AJ4439" s="42"/>
      <c r="AK4439" s="42"/>
      <c r="AL4439" s="42"/>
      <c r="AM4439" s="42"/>
      <c r="AN4439" s="42"/>
      <c r="AO4439" s="42"/>
      <c r="AP4439" s="42"/>
      <c r="AQ4439" s="42"/>
      <c r="AR4439" s="42"/>
      <c r="AS4439" s="42"/>
      <c r="AT4439" s="42"/>
      <c r="AU4439" s="41"/>
      <c r="AV4439" s="42"/>
      <c r="AZ4439" s="43"/>
      <c r="BA4439" s="43"/>
      <c r="BB4439" s="43"/>
      <c r="BC4439" s="43"/>
      <c r="BD4439" s="43"/>
    </row>
    <row r="4440" spans="2:56" s="15" customFormat="1" ht="15.75">
      <c r="B4440" s="45"/>
      <c r="C4440" s="45"/>
      <c r="D4440" s="46"/>
      <c r="E4440" s="46"/>
      <c r="K4440" s="47"/>
      <c r="AH4440" s="42"/>
      <c r="AI4440" s="42"/>
      <c r="AJ4440" s="42"/>
      <c r="AK4440" s="42"/>
      <c r="AL4440" s="42"/>
      <c r="AM4440" s="42"/>
      <c r="AN4440" s="42"/>
      <c r="AO4440" s="42"/>
      <c r="AP4440" s="42"/>
      <c r="AQ4440" s="42"/>
      <c r="AR4440" s="42"/>
      <c r="AS4440" s="42"/>
      <c r="AT4440" s="42"/>
      <c r="AU4440" s="41"/>
      <c r="AV4440" s="42"/>
      <c r="AZ4440" s="43"/>
      <c r="BA4440" s="43"/>
      <c r="BB4440" s="43"/>
      <c r="BC4440" s="43"/>
      <c r="BD4440" s="43"/>
    </row>
    <row r="4441" spans="2:56" s="15" customFormat="1" ht="15.75">
      <c r="B4441" s="45"/>
      <c r="C4441" s="45"/>
      <c r="D4441" s="46"/>
      <c r="E4441" s="46"/>
      <c r="K4441" s="47"/>
      <c r="AH4441" s="42"/>
      <c r="AI4441" s="42"/>
      <c r="AJ4441" s="42"/>
      <c r="AK4441" s="42"/>
      <c r="AL4441" s="42"/>
      <c r="AM4441" s="42"/>
      <c r="AN4441" s="42"/>
      <c r="AO4441" s="42"/>
      <c r="AP4441" s="42"/>
      <c r="AQ4441" s="42"/>
      <c r="AR4441" s="42"/>
      <c r="AS4441" s="42"/>
      <c r="AT4441" s="42"/>
      <c r="AU4441" s="41"/>
      <c r="AV4441" s="42"/>
      <c r="AZ4441" s="43"/>
      <c r="BA4441" s="43"/>
      <c r="BB4441" s="43"/>
      <c r="BC4441" s="43"/>
      <c r="BD4441" s="43"/>
    </row>
    <row r="4442" spans="2:56" s="15" customFormat="1" ht="15.75">
      <c r="B4442" s="45"/>
      <c r="C4442" s="45"/>
      <c r="D4442" s="46"/>
      <c r="E4442" s="46"/>
      <c r="K4442" s="47"/>
      <c r="AH4442" s="42"/>
      <c r="AI4442" s="42"/>
      <c r="AJ4442" s="42"/>
      <c r="AK4442" s="42"/>
      <c r="AL4442" s="42"/>
      <c r="AM4442" s="42"/>
      <c r="AN4442" s="42"/>
      <c r="AO4442" s="42"/>
      <c r="AP4442" s="42"/>
      <c r="AQ4442" s="42"/>
      <c r="AR4442" s="42"/>
      <c r="AS4442" s="42"/>
      <c r="AT4442" s="42"/>
      <c r="AU4442" s="41"/>
      <c r="AV4442" s="42"/>
      <c r="AZ4442" s="43"/>
      <c r="BA4442" s="43"/>
      <c r="BB4442" s="43"/>
      <c r="BC4442" s="43"/>
      <c r="BD4442" s="43"/>
    </row>
    <row r="4443" spans="2:56" s="15" customFormat="1" ht="15.75">
      <c r="B4443" s="45"/>
      <c r="C4443" s="45"/>
      <c r="D4443" s="46"/>
      <c r="E4443" s="46"/>
      <c r="K4443" s="47"/>
      <c r="AH4443" s="42"/>
      <c r="AI4443" s="42"/>
      <c r="AJ4443" s="42"/>
      <c r="AK4443" s="42"/>
      <c r="AL4443" s="42"/>
      <c r="AM4443" s="42"/>
      <c r="AN4443" s="42"/>
      <c r="AO4443" s="42"/>
      <c r="AP4443" s="42"/>
      <c r="AQ4443" s="42"/>
      <c r="AR4443" s="42"/>
      <c r="AS4443" s="42"/>
      <c r="AT4443" s="42"/>
      <c r="AU4443" s="41"/>
      <c r="AV4443" s="42"/>
      <c r="AZ4443" s="43"/>
      <c r="BA4443" s="43"/>
      <c r="BB4443" s="43"/>
      <c r="BC4443" s="43"/>
      <c r="BD4443" s="43"/>
    </row>
    <row r="4444" spans="2:56" s="15" customFormat="1" ht="15.75">
      <c r="B4444" s="45"/>
      <c r="C4444" s="45"/>
      <c r="D4444" s="46"/>
      <c r="E4444" s="46"/>
      <c r="K4444" s="47"/>
      <c r="AH4444" s="42"/>
      <c r="AI4444" s="42"/>
      <c r="AJ4444" s="42"/>
      <c r="AK4444" s="42"/>
      <c r="AL4444" s="42"/>
      <c r="AM4444" s="42"/>
      <c r="AN4444" s="42"/>
      <c r="AO4444" s="42"/>
      <c r="AP4444" s="42"/>
      <c r="AQ4444" s="42"/>
      <c r="AR4444" s="42"/>
      <c r="AS4444" s="42"/>
      <c r="AT4444" s="42"/>
      <c r="AU4444" s="41"/>
      <c r="AV4444" s="42"/>
      <c r="AZ4444" s="43"/>
      <c r="BA4444" s="43"/>
      <c r="BB4444" s="43"/>
      <c r="BC4444" s="43"/>
      <c r="BD4444" s="43"/>
    </row>
    <row r="4445" spans="2:56" s="15" customFormat="1" ht="15.75">
      <c r="B4445" s="45"/>
      <c r="C4445" s="45"/>
      <c r="D4445" s="46"/>
      <c r="E4445" s="46"/>
      <c r="K4445" s="47"/>
      <c r="AH4445" s="42"/>
      <c r="AI4445" s="42"/>
      <c r="AJ4445" s="42"/>
      <c r="AK4445" s="42"/>
      <c r="AL4445" s="42"/>
      <c r="AM4445" s="42"/>
      <c r="AN4445" s="42"/>
      <c r="AO4445" s="42"/>
      <c r="AP4445" s="42"/>
      <c r="AQ4445" s="42"/>
      <c r="AR4445" s="42"/>
      <c r="AS4445" s="42"/>
      <c r="AT4445" s="42"/>
      <c r="AU4445" s="41"/>
      <c r="AV4445" s="42"/>
      <c r="AZ4445" s="43"/>
      <c r="BA4445" s="43"/>
      <c r="BB4445" s="43"/>
      <c r="BC4445" s="43"/>
      <c r="BD4445" s="43"/>
    </row>
    <row r="4446" spans="2:56" s="15" customFormat="1" ht="15.75">
      <c r="B4446" s="45"/>
      <c r="C4446" s="45"/>
      <c r="D4446" s="46"/>
      <c r="E4446" s="46"/>
      <c r="K4446" s="47"/>
      <c r="AH4446" s="42"/>
      <c r="AI4446" s="42"/>
      <c r="AJ4446" s="42"/>
      <c r="AK4446" s="42"/>
      <c r="AL4446" s="42"/>
      <c r="AM4446" s="42"/>
      <c r="AN4446" s="42"/>
      <c r="AO4446" s="42"/>
      <c r="AP4446" s="42"/>
      <c r="AQ4446" s="42"/>
      <c r="AR4446" s="42"/>
      <c r="AS4446" s="42"/>
      <c r="AT4446" s="42"/>
      <c r="AU4446" s="41"/>
      <c r="AV4446" s="42"/>
      <c r="AZ4446" s="43"/>
      <c r="BA4446" s="43"/>
      <c r="BB4446" s="43"/>
      <c r="BC4446" s="43"/>
      <c r="BD4446" s="43"/>
    </row>
    <row r="4447" spans="2:56" s="15" customFormat="1" ht="15.75">
      <c r="B4447" s="45"/>
      <c r="C4447" s="45"/>
      <c r="D4447" s="46"/>
      <c r="E4447" s="46"/>
      <c r="K4447" s="47"/>
      <c r="AH4447" s="42"/>
      <c r="AI4447" s="42"/>
      <c r="AJ4447" s="42"/>
      <c r="AK4447" s="42"/>
      <c r="AL4447" s="42"/>
      <c r="AM4447" s="42"/>
      <c r="AN4447" s="42"/>
      <c r="AO4447" s="42"/>
      <c r="AP4447" s="42"/>
      <c r="AQ4447" s="42"/>
      <c r="AR4447" s="42"/>
      <c r="AS4447" s="42"/>
      <c r="AT4447" s="42"/>
      <c r="AU4447" s="41"/>
      <c r="AV4447" s="42"/>
      <c r="AZ4447" s="43"/>
      <c r="BA4447" s="43"/>
      <c r="BB4447" s="43"/>
      <c r="BC4447" s="43"/>
      <c r="BD4447" s="43"/>
    </row>
    <row r="4448" spans="2:56" s="15" customFormat="1" ht="15.75">
      <c r="B4448" s="45"/>
      <c r="C4448" s="45"/>
      <c r="D4448" s="46"/>
      <c r="E4448" s="46"/>
      <c r="K4448" s="47"/>
      <c r="AH4448" s="42"/>
      <c r="AI4448" s="42"/>
      <c r="AJ4448" s="42"/>
      <c r="AK4448" s="42"/>
      <c r="AL4448" s="42"/>
      <c r="AM4448" s="42"/>
      <c r="AN4448" s="42"/>
      <c r="AO4448" s="42"/>
      <c r="AP4448" s="42"/>
      <c r="AQ4448" s="42"/>
      <c r="AR4448" s="42"/>
      <c r="AS4448" s="42"/>
      <c r="AT4448" s="42"/>
      <c r="AU4448" s="41"/>
      <c r="AV4448" s="42"/>
      <c r="AZ4448" s="43"/>
      <c r="BA4448" s="43"/>
      <c r="BB4448" s="43"/>
      <c r="BC4448" s="43"/>
      <c r="BD4448" s="43"/>
    </row>
    <row r="4449" spans="2:56" s="15" customFormat="1" ht="15.75">
      <c r="B4449" s="45"/>
      <c r="C4449" s="45"/>
      <c r="D4449" s="46"/>
      <c r="E4449" s="46"/>
      <c r="K4449" s="47"/>
      <c r="AH4449" s="42"/>
      <c r="AI4449" s="42"/>
      <c r="AJ4449" s="42"/>
      <c r="AK4449" s="42"/>
      <c r="AL4449" s="42"/>
      <c r="AM4449" s="42"/>
      <c r="AN4449" s="42"/>
      <c r="AO4449" s="42"/>
      <c r="AP4449" s="42"/>
      <c r="AQ4449" s="42"/>
      <c r="AR4449" s="42"/>
      <c r="AS4449" s="42"/>
      <c r="AT4449" s="42"/>
      <c r="AU4449" s="41"/>
      <c r="AV4449" s="42"/>
      <c r="AZ4449" s="43"/>
      <c r="BA4449" s="43"/>
      <c r="BB4449" s="43"/>
      <c r="BC4449" s="43"/>
      <c r="BD4449" s="43"/>
    </row>
    <row r="4450" spans="2:56" s="15" customFormat="1" ht="15.75">
      <c r="B4450" s="45"/>
      <c r="C4450" s="45"/>
      <c r="D4450" s="46"/>
      <c r="E4450" s="46"/>
      <c r="K4450" s="47"/>
      <c r="AH4450" s="42"/>
      <c r="AI4450" s="42"/>
      <c r="AJ4450" s="42"/>
      <c r="AK4450" s="42"/>
      <c r="AL4450" s="42"/>
      <c r="AM4450" s="42"/>
      <c r="AN4450" s="42"/>
      <c r="AO4450" s="42"/>
      <c r="AP4450" s="42"/>
      <c r="AQ4450" s="42"/>
      <c r="AR4450" s="42"/>
      <c r="AS4450" s="42"/>
      <c r="AT4450" s="42"/>
      <c r="AU4450" s="41"/>
      <c r="AV4450" s="42"/>
      <c r="AZ4450" s="43"/>
      <c r="BA4450" s="43"/>
      <c r="BB4450" s="43"/>
      <c r="BC4450" s="43"/>
      <c r="BD4450" s="43"/>
    </row>
    <row r="4451" spans="2:56" s="15" customFormat="1" ht="15.75">
      <c r="B4451" s="45"/>
      <c r="C4451" s="45"/>
      <c r="D4451" s="46"/>
      <c r="E4451" s="46"/>
      <c r="K4451" s="47"/>
      <c r="AH4451" s="42"/>
      <c r="AI4451" s="42"/>
      <c r="AJ4451" s="42"/>
      <c r="AK4451" s="42"/>
      <c r="AL4451" s="42"/>
      <c r="AM4451" s="42"/>
      <c r="AN4451" s="42"/>
      <c r="AO4451" s="42"/>
      <c r="AP4451" s="42"/>
      <c r="AQ4451" s="42"/>
      <c r="AR4451" s="42"/>
      <c r="AS4451" s="42"/>
      <c r="AT4451" s="42"/>
      <c r="AU4451" s="41"/>
      <c r="AV4451" s="42"/>
      <c r="AZ4451" s="43"/>
      <c r="BA4451" s="43"/>
      <c r="BB4451" s="43"/>
      <c r="BC4451" s="43"/>
      <c r="BD4451" s="43"/>
    </row>
    <row r="4452" spans="2:56" s="15" customFormat="1" ht="15.75">
      <c r="B4452" s="45"/>
      <c r="C4452" s="45"/>
      <c r="D4452" s="46"/>
      <c r="E4452" s="46"/>
      <c r="K4452" s="47"/>
      <c r="AH4452" s="42"/>
      <c r="AI4452" s="42"/>
      <c r="AJ4452" s="42"/>
      <c r="AK4452" s="42"/>
      <c r="AL4452" s="42"/>
      <c r="AM4452" s="42"/>
      <c r="AN4452" s="42"/>
      <c r="AO4452" s="42"/>
      <c r="AP4452" s="42"/>
      <c r="AQ4452" s="42"/>
      <c r="AR4452" s="42"/>
      <c r="AS4452" s="42"/>
      <c r="AT4452" s="42"/>
      <c r="AU4452" s="41"/>
      <c r="AV4452" s="42"/>
      <c r="AZ4452" s="43"/>
      <c r="BA4452" s="43"/>
      <c r="BB4452" s="43"/>
      <c r="BC4452" s="43"/>
      <c r="BD4452" s="43"/>
    </row>
    <row r="4453" spans="2:56" s="15" customFormat="1" ht="15.75">
      <c r="B4453" s="45"/>
      <c r="C4453" s="45"/>
      <c r="D4453" s="46"/>
      <c r="E4453" s="46"/>
      <c r="K4453" s="47"/>
      <c r="AH4453" s="42"/>
      <c r="AI4453" s="42"/>
      <c r="AJ4453" s="42"/>
      <c r="AK4453" s="42"/>
      <c r="AL4453" s="42"/>
      <c r="AM4453" s="42"/>
      <c r="AN4453" s="42"/>
      <c r="AO4453" s="42"/>
      <c r="AP4453" s="42"/>
      <c r="AQ4453" s="42"/>
      <c r="AR4453" s="42"/>
      <c r="AS4453" s="42"/>
      <c r="AT4453" s="42"/>
      <c r="AU4453" s="41"/>
      <c r="AV4453" s="42"/>
      <c r="AZ4453" s="43"/>
      <c r="BA4453" s="43"/>
      <c r="BB4453" s="43"/>
      <c r="BC4453" s="43"/>
      <c r="BD4453" s="43"/>
    </row>
    <row r="4454" spans="2:56" s="15" customFormat="1" ht="15.75">
      <c r="B4454" s="45"/>
      <c r="C4454" s="45"/>
      <c r="D4454" s="46"/>
      <c r="E4454" s="46"/>
      <c r="K4454" s="47"/>
      <c r="AH4454" s="42"/>
      <c r="AI4454" s="42"/>
      <c r="AJ4454" s="42"/>
      <c r="AK4454" s="42"/>
      <c r="AL4454" s="42"/>
      <c r="AM4454" s="42"/>
      <c r="AN4454" s="42"/>
      <c r="AO4454" s="42"/>
      <c r="AP4454" s="42"/>
      <c r="AQ4454" s="42"/>
      <c r="AR4454" s="42"/>
      <c r="AS4454" s="42"/>
      <c r="AT4454" s="42"/>
      <c r="AU4454" s="41"/>
      <c r="AV4454" s="42"/>
      <c r="AZ4454" s="43"/>
      <c r="BA4454" s="43"/>
      <c r="BB4454" s="43"/>
      <c r="BC4454" s="43"/>
      <c r="BD4454" s="43"/>
    </row>
    <row r="4455" spans="2:56" s="15" customFormat="1" ht="15.75">
      <c r="B4455" s="45"/>
      <c r="C4455" s="45"/>
      <c r="D4455" s="46"/>
      <c r="E4455" s="46"/>
      <c r="K4455" s="47"/>
      <c r="AH4455" s="42"/>
      <c r="AI4455" s="42"/>
      <c r="AJ4455" s="42"/>
      <c r="AK4455" s="42"/>
      <c r="AL4455" s="42"/>
      <c r="AM4455" s="42"/>
      <c r="AN4455" s="42"/>
      <c r="AO4455" s="42"/>
      <c r="AP4455" s="42"/>
      <c r="AQ4455" s="42"/>
      <c r="AR4455" s="42"/>
      <c r="AS4455" s="42"/>
      <c r="AT4455" s="42"/>
      <c r="AU4455" s="41"/>
      <c r="AV4455" s="42"/>
      <c r="AZ4455" s="43"/>
      <c r="BA4455" s="43"/>
      <c r="BB4455" s="43"/>
      <c r="BC4455" s="43"/>
      <c r="BD4455" s="43"/>
    </row>
    <row r="4456" spans="2:56" s="15" customFormat="1" ht="15.75">
      <c r="B4456" s="45"/>
      <c r="C4456" s="45"/>
      <c r="D4456" s="46"/>
      <c r="E4456" s="46"/>
      <c r="K4456" s="47"/>
      <c r="AH4456" s="42"/>
      <c r="AI4456" s="42"/>
      <c r="AJ4456" s="42"/>
      <c r="AK4456" s="42"/>
      <c r="AL4456" s="42"/>
      <c r="AM4456" s="42"/>
      <c r="AN4456" s="42"/>
      <c r="AO4456" s="42"/>
      <c r="AP4456" s="42"/>
      <c r="AQ4456" s="42"/>
      <c r="AR4456" s="42"/>
      <c r="AS4456" s="42"/>
      <c r="AT4456" s="42"/>
      <c r="AU4456" s="41"/>
      <c r="AV4456" s="42"/>
      <c r="AZ4456" s="43"/>
      <c r="BA4456" s="43"/>
      <c r="BB4456" s="43"/>
      <c r="BC4456" s="43"/>
      <c r="BD4456" s="43"/>
    </row>
    <row r="4457" spans="2:56" s="15" customFormat="1" ht="15.75">
      <c r="B4457" s="45"/>
      <c r="C4457" s="45"/>
      <c r="D4457" s="46"/>
      <c r="E4457" s="46"/>
      <c r="K4457" s="47"/>
      <c r="AH4457" s="42"/>
      <c r="AI4457" s="42"/>
      <c r="AJ4457" s="42"/>
      <c r="AK4457" s="42"/>
      <c r="AL4457" s="42"/>
      <c r="AM4457" s="42"/>
      <c r="AN4457" s="42"/>
      <c r="AO4457" s="42"/>
      <c r="AP4457" s="42"/>
      <c r="AQ4457" s="42"/>
      <c r="AR4457" s="42"/>
      <c r="AS4457" s="42"/>
      <c r="AT4457" s="42"/>
      <c r="AU4457" s="41"/>
      <c r="AV4457" s="42"/>
      <c r="AZ4457" s="43"/>
      <c r="BA4457" s="43"/>
      <c r="BB4457" s="43"/>
      <c r="BC4457" s="43"/>
      <c r="BD4457" s="43"/>
    </row>
    <row r="4458" spans="2:56" s="15" customFormat="1" ht="15.75">
      <c r="B4458" s="45"/>
      <c r="C4458" s="45"/>
      <c r="D4458" s="46"/>
      <c r="E4458" s="46"/>
      <c r="K4458" s="47"/>
      <c r="AH4458" s="42"/>
      <c r="AI4458" s="42"/>
      <c r="AJ4458" s="42"/>
      <c r="AK4458" s="42"/>
      <c r="AL4458" s="42"/>
      <c r="AM4458" s="42"/>
      <c r="AN4458" s="42"/>
      <c r="AO4458" s="42"/>
      <c r="AP4458" s="42"/>
      <c r="AQ4458" s="42"/>
      <c r="AR4458" s="42"/>
      <c r="AS4458" s="42"/>
      <c r="AT4458" s="42"/>
      <c r="AU4458" s="41"/>
      <c r="AV4458" s="42"/>
      <c r="AZ4458" s="43"/>
      <c r="BA4458" s="43"/>
      <c r="BB4458" s="43"/>
      <c r="BC4458" s="43"/>
      <c r="BD4458" s="43"/>
    </row>
    <row r="4459" spans="2:56" s="15" customFormat="1" ht="15.75">
      <c r="B4459" s="45"/>
      <c r="C4459" s="45"/>
      <c r="D4459" s="46"/>
      <c r="E4459" s="46"/>
      <c r="K4459" s="47"/>
      <c r="AH4459" s="42"/>
      <c r="AI4459" s="42"/>
      <c r="AJ4459" s="42"/>
      <c r="AK4459" s="42"/>
      <c r="AL4459" s="42"/>
      <c r="AM4459" s="42"/>
      <c r="AN4459" s="42"/>
      <c r="AO4459" s="42"/>
      <c r="AP4459" s="42"/>
      <c r="AQ4459" s="42"/>
      <c r="AR4459" s="42"/>
      <c r="AS4459" s="42"/>
      <c r="AT4459" s="42"/>
      <c r="AU4459" s="41"/>
      <c r="AV4459" s="42"/>
      <c r="AZ4459" s="43"/>
      <c r="BA4459" s="43"/>
      <c r="BB4459" s="43"/>
      <c r="BC4459" s="43"/>
      <c r="BD4459" s="43"/>
    </row>
    <row r="4460" spans="2:56" s="15" customFormat="1" ht="15.75">
      <c r="B4460" s="45"/>
      <c r="C4460" s="45"/>
      <c r="D4460" s="46"/>
      <c r="E4460" s="46"/>
      <c r="K4460" s="47"/>
      <c r="AH4460" s="42"/>
      <c r="AI4460" s="42"/>
      <c r="AJ4460" s="42"/>
      <c r="AK4460" s="42"/>
      <c r="AL4460" s="42"/>
      <c r="AM4460" s="42"/>
      <c r="AN4460" s="42"/>
      <c r="AO4460" s="42"/>
      <c r="AP4460" s="42"/>
      <c r="AQ4460" s="42"/>
      <c r="AR4460" s="42"/>
      <c r="AS4460" s="42"/>
      <c r="AT4460" s="42"/>
      <c r="AU4460" s="41"/>
      <c r="AV4460" s="42"/>
      <c r="AZ4460" s="43"/>
      <c r="BA4460" s="43"/>
      <c r="BB4460" s="43"/>
      <c r="BC4460" s="43"/>
      <c r="BD4460" s="43"/>
    </row>
    <row r="4461" spans="2:56" s="15" customFormat="1" ht="15.75">
      <c r="B4461" s="45"/>
      <c r="C4461" s="45"/>
      <c r="D4461" s="46"/>
      <c r="E4461" s="46"/>
      <c r="K4461" s="47"/>
      <c r="AH4461" s="42"/>
      <c r="AI4461" s="42"/>
      <c r="AJ4461" s="42"/>
      <c r="AK4461" s="42"/>
      <c r="AL4461" s="42"/>
      <c r="AM4461" s="42"/>
      <c r="AN4461" s="42"/>
      <c r="AO4461" s="42"/>
      <c r="AP4461" s="42"/>
      <c r="AQ4461" s="42"/>
      <c r="AR4461" s="42"/>
      <c r="AS4461" s="42"/>
      <c r="AT4461" s="42"/>
      <c r="AU4461" s="41"/>
      <c r="AV4461" s="42"/>
      <c r="AZ4461" s="43"/>
      <c r="BA4461" s="43"/>
      <c r="BB4461" s="43"/>
      <c r="BC4461" s="43"/>
      <c r="BD4461" s="43"/>
    </row>
    <row r="4462" spans="2:56" s="15" customFormat="1" ht="15.75">
      <c r="B4462" s="45"/>
      <c r="C4462" s="45"/>
      <c r="D4462" s="46"/>
      <c r="E4462" s="46"/>
      <c r="K4462" s="47"/>
      <c r="AH4462" s="42"/>
      <c r="AI4462" s="42"/>
      <c r="AJ4462" s="42"/>
      <c r="AK4462" s="42"/>
      <c r="AL4462" s="42"/>
      <c r="AM4462" s="42"/>
      <c r="AN4462" s="42"/>
      <c r="AO4462" s="42"/>
      <c r="AP4462" s="42"/>
      <c r="AQ4462" s="42"/>
      <c r="AR4462" s="42"/>
      <c r="AS4462" s="42"/>
      <c r="AT4462" s="42"/>
      <c r="AU4462" s="41"/>
      <c r="AV4462" s="42"/>
      <c r="AZ4462" s="43"/>
      <c r="BA4462" s="43"/>
      <c r="BB4462" s="43"/>
      <c r="BC4462" s="43"/>
      <c r="BD4462" s="43"/>
    </row>
    <row r="4463" spans="2:56" s="15" customFormat="1" ht="15.75">
      <c r="B4463" s="45"/>
      <c r="C4463" s="45"/>
      <c r="D4463" s="46"/>
      <c r="E4463" s="46"/>
      <c r="K4463" s="47"/>
      <c r="AH4463" s="42"/>
      <c r="AI4463" s="42"/>
      <c r="AJ4463" s="42"/>
      <c r="AK4463" s="42"/>
      <c r="AL4463" s="42"/>
      <c r="AM4463" s="42"/>
      <c r="AN4463" s="42"/>
      <c r="AO4463" s="42"/>
      <c r="AP4463" s="42"/>
      <c r="AQ4463" s="42"/>
      <c r="AR4463" s="42"/>
      <c r="AS4463" s="42"/>
      <c r="AT4463" s="42"/>
      <c r="AU4463" s="41"/>
      <c r="AV4463" s="42"/>
      <c r="AZ4463" s="43"/>
      <c r="BA4463" s="43"/>
      <c r="BB4463" s="43"/>
      <c r="BC4463" s="43"/>
      <c r="BD4463" s="43"/>
    </row>
    <row r="4464" spans="2:56" s="15" customFormat="1" ht="15.75">
      <c r="B4464" s="45"/>
      <c r="C4464" s="45"/>
      <c r="D4464" s="46"/>
      <c r="E4464" s="46"/>
      <c r="K4464" s="47"/>
      <c r="AH4464" s="42"/>
      <c r="AI4464" s="42"/>
      <c r="AJ4464" s="42"/>
      <c r="AK4464" s="42"/>
      <c r="AL4464" s="42"/>
      <c r="AM4464" s="42"/>
      <c r="AN4464" s="42"/>
      <c r="AO4464" s="42"/>
      <c r="AP4464" s="42"/>
      <c r="AQ4464" s="42"/>
      <c r="AR4464" s="42"/>
      <c r="AS4464" s="42"/>
      <c r="AT4464" s="42"/>
      <c r="AU4464" s="41"/>
      <c r="AV4464" s="42"/>
      <c r="AZ4464" s="43"/>
      <c r="BA4464" s="43"/>
      <c r="BB4464" s="43"/>
      <c r="BC4464" s="43"/>
      <c r="BD4464" s="43"/>
    </row>
    <row r="4465" spans="2:56" s="15" customFormat="1" ht="15.75">
      <c r="B4465" s="45"/>
      <c r="C4465" s="45"/>
      <c r="D4465" s="46"/>
      <c r="E4465" s="46"/>
      <c r="K4465" s="47"/>
      <c r="AH4465" s="42"/>
      <c r="AI4465" s="42"/>
      <c r="AJ4465" s="42"/>
      <c r="AK4465" s="42"/>
      <c r="AL4465" s="42"/>
      <c r="AM4465" s="42"/>
      <c r="AN4465" s="42"/>
      <c r="AO4465" s="42"/>
      <c r="AP4465" s="42"/>
      <c r="AQ4465" s="42"/>
      <c r="AR4465" s="42"/>
      <c r="AS4465" s="42"/>
      <c r="AT4465" s="42"/>
      <c r="AU4465" s="41"/>
      <c r="AV4465" s="42"/>
      <c r="AZ4465" s="43"/>
      <c r="BA4465" s="43"/>
      <c r="BB4465" s="43"/>
      <c r="BC4465" s="43"/>
      <c r="BD4465" s="43"/>
    </row>
    <row r="4466" spans="2:56" s="15" customFormat="1" ht="15.75">
      <c r="B4466" s="45"/>
      <c r="C4466" s="45"/>
      <c r="D4466" s="46"/>
      <c r="E4466" s="46"/>
      <c r="K4466" s="47"/>
      <c r="AH4466" s="42"/>
      <c r="AI4466" s="42"/>
      <c r="AJ4466" s="42"/>
      <c r="AK4466" s="42"/>
      <c r="AL4466" s="42"/>
      <c r="AM4466" s="42"/>
      <c r="AN4466" s="42"/>
      <c r="AO4466" s="42"/>
      <c r="AP4466" s="42"/>
      <c r="AQ4466" s="42"/>
      <c r="AR4466" s="42"/>
      <c r="AS4466" s="42"/>
      <c r="AT4466" s="42"/>
      <c r="AU4466" s="41"/>
      <c r="AV4466" s="42"/>
      <c r="AZ4466" s="43"/>
      <c r="BA4466" s="43"/>
      <c r="BB4466" s="43"/>
      <c r="BC4466" s="43"/>
      <c r="BD4466" s="43"/>
    </row>
    <row r="4467" spans="2:56" s="15" customFormat="1" ht="15.75">
      <c r="B4467" s="45"/>
      <c r="C4467" s="45"/>
      <c r="D4467" s="46"/>
      <c r="E4467" s="46"/>
      <c r="K4467" s="47"/>
      <c r="AH4467" s="42"/>
      <c r="AI4467" s="42"/>
      <c r="AJ4467" s="42"/>
      <c r="AK4467" s="42"/>
      <c r="AL4467" s="42"/>
      <c r="AM4467" s="42"/>
      <c r="AN4467" s="42"/>
      <c r="AO4467" s="42"/>
      <c r="AP4467" s="42"/>
      <c r="AQ4467" s="42"/>
      <c r="AR4467" s="42"/>
      <c r="AS4467" s="42"/>
      <c r="AT4467" s="42"/>
      <c r="AU4467" s="41"/>
      <c r="AV4467" s="42"/>
      <c r="AZ4467" s="43"/>
      <c r="BA4467" s="43"/>
      <c r="BB4467" s="43"/>
      <c r="BC4467" s="43"/>
      <c r="BD4467" s="43"/>
    </row>
    <row r="4468" spans="2:56" s="15" customFormat="1" ht="15.75">
      <c r="B4468" s="45"/>
      <c r="C4468" s="45"/>
      <c r="D4468" s="46"/>
      <c r="E4468" s="46"/>
      <c r="K4468" s="47"/>
      <c r="AH4468" s="42"/>
      <c r="AI4468" s="42"/>
      <c r="AJ4468" s="42"/>
      <c r="AK4468" s="42"/>
      <c r="AL4468" s="42"/>
      <c r="AM4468" s="42"/>
      <c r="AN4468" s="42"/>
      <c r="AO4468" s="42"/>
      <c r="AP4468" s="42"/>
      <c r="AQ4468" s="42"/>
      <c r="AR4468" s="42"/>
      <c r="AS4468" s="42"/>
      <c r="AT4468" s="42"/>
      <c r="AU4468" s="41"/>
      <c r="AV4468" s="42"/>
      <c r="AZ4468" s="43"/>
      <c r="BA4468" s="43"/>
      <c r="BB4468" s="43"/>
      <c r="BC4468" s="43"/>
      <c r="BD4468" s="43"/>
    </row>
    <row r="4469" spans="2:56" s="15" customFormat="1" ht="15.75">
      <c r="B4469" s="45"/>
      <c r="C4469" s="45"/>
      <c r="D4469" s="46"/>
      <c r="E4469" s="46"/>
      <c r="K4469" s="47"/>
      <c r="AH4469" s="42"/>
      <c r="AI4469" s="42"/>
      <c r="AJ4469" s="42"/>
      <c r="AK4469" s="42"/>
      <c r="AL4469" s="42"/>
      <c r="AM4469" s="42"/>
      <c r="AN4469" s="42"/>
      <c r="AO4469" s="42"/>
      <c r="AP4469" s="42"/>
      <c r="AQ4469" s="42"/>
      <c r="AR4469" s="42"/>
      <c r="AS4469" s="42"/>
      <c r="AT4469" s="42"/>
      <c r="AU4469" s="41"/>
      <c r="AV4469" s="42"/>
      <c r="AZ4469" s="43"/>
      <c r="BA4469" s="43"/>
      <c r="BB4469" s="43"/>
      <c r="BC4469" s="43"/>
      <c r="BD4469" s="43"/>
    </row>
    <row r="4470" spans="2:56" s="15" customFormat="1" ht="15.75">
      <c r="B4470" s="45"/>
      <c r="C4470" s="45"/>
      <c r="D4470" s="46"/>
      <c r="E4470" s="46"/>
      <c r="K4470" s="47"/>
      <c r="AH4470" s="42"/>
      <c r="AI4470" s="42"/>
      <c r="AJ4470" s="42"/>
      <c r="AK4470" s="42"/>
      <c r="AL4470" s="42"/>
      <c r="AM4470" s="42"/>
      <c r="AN4470" s="42"/>
      <c r="AO4470" s="42"/>
      <c r="AP4470" s="42"/>
      <c r="AQ4470" s="42"/>
      <c r="AR4470" s="42"/>
      <c r="AS4470" s="42"/>
      <c r="AT4470" s="42"/>
      <c r="AU4470" s="41"/>
      <c r="AV4470" s="42"/>
      <c r="AZ4470" s="43"/>
      <c r="BA4470" s="43"/>
      <c r="BB4470" s="43"/>
      <c r="BC4470" s="43"/>
      <c r="BD4470" s="43"/>
    </row>
    <row r="4471" spans="2:56" s="15" customFormat="1" ht="15.75">
      <c r="B4471" s="45"/>
      <c r="C4471" s="45"/>
      <c r="D4471" s="46"/>
      <c r="E4471" s="46"/>
      <c r="K4471" s="47"/>
      <c r="AH4471" s="42"/>
      <c r="AI4471" s="42"/>
      <c r="AJ4471" s="42"/>
      <c r="AK4471" s="42"/>
      <c r="AL4471" s="42"/>
      <c r="AM4471" s="42"/>
      <c r="AN4471" s="42"/>
      <c r="AO4471" s="42"/>
      <c r="AP4471" s="42"/>
      <c r="AQ4471" s="42"/>
      <c r="AR4471" s="42"/>
      <c r="AS4471" s="42"/>
      <c r="AT4471" s="42"/>
      <c r="AU4471" s="41"/>
      <c r="AV4471" s="42"/>
      <c r="AZ4471" s="43"/>
      <c r="BA4471" s="43"/>
      <c r="BB4471" s="43"/>
      <c r="BC4471" s="43"/>
      <c r="BD4471" s="43"/>
    </row>
    <row r="4472" spans="2:56" s="15" customFormat="1" ht="15.75">
      <c r="B4472" s="45"/>
      <c r="C4472" s="45"/>
      <c r="D4472" s="46"/>
      <c r="E4472" s="46"/>
      <c r="K4472" s="47"/>
      <c r="AH4472" s="42"/>
      <c r="AI4472" s="42"/>
      <c r="AJ4472" s="42"/>
      <c r="AK4472" s="42"/>
      <c r="AL4472" s="42"/>
      <c r="AM4472" s="42"/>
      <c r="AN4472" s="42"/>
      <c r="AO4472" s="42"/>
      <c r="AP4472" s="42"/>
      <c r="AQ4472" s="42"/>
      <c r="AR4472" s="42"/>
      <c r="AS4472" s="42"/>
      <c r="AT4472" s="42"/>
      <c r="AU4472" s="41"/>
      <c r="AV4472" s="42"/>
      <c r="AZ4472" s="43"/>
      <c r="BA4472" s="43"/>
      <c r="BB4472" s="43"/>
      <c r="BC4472" s="43"/>
      <c r="BD4472" s="43"/>
    </row>
    <row r="4473" spans="2:56" s="15" customFormat="1" ht="15.75">
      <c r="B4473" s="45"/>
      <c r="C4473" s="45"/>
      <c r="D4473" s="46"/>
      <c r="E4473" s="46"/>
      <c r="K4473" s="47"/>
      <c r="AH4473" s="42"/>
      <c r="AI4473" s="42"/>
      <c r="AJ4473" s="42"/>
      <c r="AK4473" s="42"/>
      <c r="AL4473" s="42"/>
      <c r="AM4473" s="42"/>
      <c r="AN4473" s="42"/>
      <c r="AO4473" s="42"/>
      <c r="AP4473" s="42"/>
      <c r="AQ4473" s="42"/>
      <c r="AR4473" s="42"/>
      <c r="AS4473" s="42"/>
      <c r="AT4473" s="42"/>
      <c r="AU4473" s="41"/>
      <c r="AV4473" s="42"/>
      <c r="AZ4473" s="43"/>
      <c r="BA4473" s="43"/>
      <c r="BB4473" s="43"/>
      <c r="BC4473" s="43"/>
      <c r="BD4473" s="43"/>
    </row>
    <row r="4474" spans="2:56" s="15" customFormat="1" ht="15.75">
      <c r="B4474" s="45"/>
      <c r="C4474" s="45"/>
      <c r="D4474" s="46"/>
      <c r="E4474" s="46"/>
      <c r="K4474" s="47"/>
      <c r="AH4474" s="42"/>
      <c r="AI4474" s="42"/>
      <c r="AJ4474" s="42"/>
      <c r="AK4474" s="42"/>
      <c r="AL4474" s="42"/>
      <c r="AM4474" s="42"/>
      <c r="AN4474" s="42"/>
      <c r="AO4474" s="42"/>
      <c r="AP4474" s="42"/>
      <c r="AQ4474" s="42"/>
      <c r="AR4474" s="42"/>
      <c r="AS4474" s="42"/>
      <c r="AT4474" s="42"/>
      <c r="AU4474" s="41"/>
      <c r="AV4474" s="42"/>
      <c r="AZ4474" s="43"/>
      <c r="BA4474" s="43"/>
      <c r="BB4474" s="43"/>
      <c r="BC4474" s="43"/>
      <c r="BD4474" s="43"/>
    </row>
    <row r="4475" spans="2:56" s="15" customFormat="1" ht="15.75">
      <c r="B4475" s="45"/>
      <c r="C4475" s="45"/>
      <c r="D4475" s="46"/>
      <c r="E4475" s="46"/>
      <c r="K4475" s="47"/>
      <c r="AH4475" s="42"/>
      <c r="AI4475" s="42"/>
      <c r="AJ4475" s="42"/>
      <c r="AK4475" s="42"/>
      <c r="AL4475" s="42"/>
      <c r="AM4475" s="42"/>
      <c r="AN4475" s="42"/>
      <c r="AO4475" s="42"/>
      <c r="AP4475" s="42"/>
      <c r="AQ4475" s="42"/>
      <c r="AR4475" s="42"/>
      <c r="AS4475" s="42"/>
      <c r="AT4475" s="42"/>
      <c r="AU4475" s="41"/>
      <c r="AV4475" s="42"/>
      <c r="AZ4475" s="43"/>
      <c r="BA4475" s="43"/>
      <c r="BB4475" s="43"/>
      <c r="BC4475" s="43"/>
      <c r="BD4475" s="43"/>
    </row>
    <row r="4476" spans="2:56" s="15" customFormat="1" ht="15.75">
      <c r="B4476" s="45"/>
      <c r="C4476" s="45"/>
      <c r="D4476" s="46"/>
      <c r="E4476" s="46"/>
      <c r="K4476" s="47"/>
      <c r="AH4476" s="42"/>
      <c r="AI4476" s="42"/>
      <c r="AJ4476" s="42"/>
      <c r="AK4476" s="42"/>
      <c r="AL4476" s="42"/>
      <c r="AM4476" s="42"/>
      <c r="AN4476" s="42"/>
      <c r="AO4476" s="42"/>
      <c r="AP4476" s="42"/>
      <c r="AQ4476" s="42"/>
      <c r="AR4476" s="42"/>
      <c r="AS4476" s="42"/>
      <c r="AT4476" s="42"/>
      <c r="AU4476" s="41"/>
      <c r="AV4476" s="42"/>
      <c r="AZ4476" s="43"/>
      <c r="BA4476" s="43"/>
      <c r="BB4476" s="43"/>
      <c r="BC4476" s="43"/>
      <c r="BD4476" s="43"/>
    </row>
    <row r="4477" spans="2:56" s="15" customFormat="1" ht="15.75">
      <c r="B4477" s="45"/>
      <c r="C4477" s="45"/>
      <c r="D4477" s="46"/>
      <c r="E4477" s="46"/>
      <c r="K4477" s="47"/>
      <c r="AH4477" s="42"/>
      <c r="AI4477" s="42"/>
      <c r="AJ4477" s="42"/>
      <c r="AK4477" s="42"/>
      <c r="AL4477" s="42"/>
      <c r="AM4477" s="42"/>
      <c r="AN4477" s="42"/>
      <c r="AO4477" s="42"/>
      <c r="AP4477" s="42"/>
      <c r="AQ4477" s="42"/>
      <c r="AR4477" s="42"/>
      <c r="AS4477" s="42"/>
      <c r="AT4477" s="42"/>
      <c r="AU4477" s="41"/>
      <c r="AV4477" s="42"/>
      <c r="AZ4477" s="43"/>
      <c r="BA4477" s="43"/>
      <c r="BB4477" s="43"/>
      <c r="BC4477" s="43"/>
      <c r="BD4477" s="43"/>
    </row>
    <row r="4478" spans="2:56" s="15" customFormat="1" ht="15.75">
      <c r="B4478" s="45"/>
      <c r="C4478" s="45"/>
      <c r="D4478" s="46"/>
      <c r="E4478" s="46"/>
      <c r="K4478" s="47"/>
      <c r="AH4478" s="42"/>
      <c r="AI4478" s="42"/>
      <c r="AJ4478" s="42"/>
      <c r="AK4478" s="42"/>
      <c r="AL4478" s="42"/>
      <c r="AM4478" s="42"/>
      <c r="AN4478" s="42"/>
      <c r="AO4478" s="42"/>
      <c r="AP4478" s="42"/>
      <c r="AQ4478" s="42"/>
      <c r="AR4478" s="42"/>
      <c r="AS4478" s="42"/>
      <c r="AT4478" s="42"/>
      <c r="AU4478" s="41"/>
      <c r="AV4478" s="42"/>
      <c r="AZ4478" s="43"/>
      <c r="BA4478" s="43"/>
      <c r="BB4478" s="43"/>
      <c r="BC4478" s="43"/>
      <c r="BD4478" s="43"/>
    </row>
    <row r="4479" spans="2:56" s="15" customFormat="1" ht="15.75">
      <c r="B4479" s="45"/>
      <c r="C4479" s="45"/>
      <c r="D4479" s="46"/>
      <c r="E4479" s="46"/>
      <c r="K4479" s="47"/>
      <c r="AH4479" s="42"/>
      <c r="AI4479" s="42"/>
      <c r="AJ4479" s="42"/>
      <c r="AK4479" s="42"/>
      <c r="AL4479" s="42"/>
      <c r="AM4479" s="42"/>
      <c r="AN4479" s="42"/>
      <c r="AO4479" s="42"/>
      <c r="AP4479" s="42"/>
      <c r="AQ4479" s="42"/>
      <c r="AR4479" s="42"/>
      <c r="AS4479" s="42"/>
      <c r="AT4479" s="42"/>
      <c r="AU4479" s="41"/>
      <c r="AV4479" s="42"/>
      <c r="AZ4479" s="43"/>
      <c r="BA4479" s="43"/>
      <c r="BB4479" s="43"/>
      <c r="BC4479" s="43"/>
      <c r="BD4479" s="43"/>
    </row>
    <row r="4480" spans="2:56" s="15" customFormat="1" ht="15.75">
      <c r="B4480" s="45"/>
      <c r="C4480" s="45"/>
      <c r="D4480" s="46"/>
      <c r="E4480" s="46"/>
      <c r="K4480" s="47"/>
      <c r="AH4480" s="42"/>
      <c r="AI4480" s="42"/>
      <c r="AJ4480" s="42"/>
      <c r="AK4480" s="42"/>
      <c r="AL4480" s="42"/>
      <c r="AM4480" s="42"/>
      <c r="AN4480" s="42"/>
      <c r="AO4480" s="42"/>
      <c r="AP4480" s="42"/>
      <c r="AQ4480" s="42"/>
      <c r="AR4480" s="42"/>
      <c r="AS4480" s="42"/>
      <c r="AT4480" s="42"/>
      <c r="AU4480" s="41"/>
      <c r="AV4480" s="42"/>
      <c r="AZ4480" s="43"/>
      <c r="BA4480" s="43"/>
      <c r="BB4480" s="43"/>
      <c r="BC4480" s="43"/>
      <c r="BD4480" s="43"/>
    </row>
    <row r="4481" spans="2:56" s="15" customFormat="1" ht="15.75">
      <c r="B4481" s="45"/>
      <c r="C4481" s="45"/>
      <c r="D4481" s="46"/>
      <c r="E4481" s="46"/>
      <c r="K4481" s="47"/>
      <c r="AH4481" s="42"/>
      <c r="AI4481" s="42"/>
      <c r="AJ4481" s="42"/>
      <c r="AK4481" s="42"/>
      <c r="AL4481" s="42"/>
      <c r="AM4481" s="42"/>
      <c r="AN4481" s="42"/>
      <c r="AO4481" s="42"/>
      <c r="AP4481" s="42"/>
      <c r="AQ4481" s="42"/>
      <c r="AR4481" s="42"/>
      <c r="AS4481" s="42"/>
      <c r="AT4481" s="42"/>
      <c r="AU4481" s="41"/>
      <c r="AV4481" s="42"/>
      <c r="AZ4481" s="43"/>
      <c r="BA4481" s="43"/>
      <c r="BB4481" s="43"/>
      <c r="BC4481" s="43"/>
      <c r="BD4481" s="43"/>
    </row>
    <row r="4482" spans="2:56" s="15" customFormat="1" ht="15.75">
      <c r="B4482" s="45"/>
      <c r="C4482" s="45"/>
      <c r="D4482" s="46"/>
      <c r="E4482" s="46"/>
      <c r="K4482" s="47"/>
      <c r="AH4482" s="42"/>
      <c r="AI4482" s="42"/>
      <c r="AJ4482" s="42"/>
      <c r="AK4482" s="42"/>
      <c r="AL4482" s="42"/>
      <c r="AM4482" s="42"/>
      <c r="AN4482" s="42"/>
      <c r="AO4482" s="42"/>
      <c r="AP4482" s="42"/>
      <c r="AQ4482" s="42"/>
      <c r="AR4482" s="42"/>
      <c r="AS4482" s="42"/>
      <c r="AT4482" s="42"/>
      <c r="AU4482" s="41"/>
      <c r="AV4482" s="42"/>
      <c r="AZ4482" s="43"/>
      <c r="BA4482" s="43"/>
      <c r="BB4482" s="43"/>
      <c r="BC4482" s="43"/>
      <c r="BD4482" s="43"/>
    </row>
    <row r="4483" spans="2:56" s="15" customFormat="1" ht="15.75">
      <c r="B4483" s="45"/>
      <c r="C4483" s="45"/>
      <c r="D4483" s="46"/>
      <c r="E4483" s="46"/>
      <c r="K4483" s="47"/>
      <c r="AH4483" s="42"/>
      <c r="AI4483" s="42"/>
      <c r="AJ4483" s="42"/>
      <c r="AK4483" s="42"/>
      <c r="AL4483" s="42"/>
      <c r="AM4483" s="42"/>
      <c r="AN4483" s="42"/>
      <c r="AO4483" s="42"/>
      <c r="AP4483" s="42"/>
      <c r="AQ4483" s="42"/>
      <c r="AR4483" s="42"/>
      <c r="AS4483" s="42"/>
      <c r="AT4483" s="42"/>
      <c r="AU4483" s="41"/>
      <c r="AV4483" s="42"/>
      <c r="AZ4483" s="43"/>
      <c r="BA4483" s="43"/>
      <c r="BB4483" s="43"/>
      <c r="BC4483" s="43"/>
      <c r="BD4483" s="43"/>
    </row>
    <row r="4484" spans="2:56" s="15" customFormat="1" ht="15.75">
      <c r="B4484" s="45"/>
      <c r="C4484" s="45"/>
      <c r="D4484" s="46"/>
      <c r="E4484" s="46"/>
      <c r="K4484" s="47"/>
      <c r="AH4484" s="42"/>
      <c r="AI4484" s="42"/>
      <c r="AJ4484" s="42"/>
      <c r="AK4484" s="42"/>
      <c r="AL4484" s="42"/>
      <c r="AM4484" s="42"/>
      <c r="AN4484" s="42"/>
      <c r="AO4484" s="42"/>
      <c r="AP4484" s="42"/>
      <c r="AQ4484" s="42"/>
      <c r="AR4484" s="42"/>
      <c r="AS4484" s="42"/>
      <c r="AT4484" s="42"/>
      <c r="AU4484" s="41"/>
      <c r="AV4484" s="42"/>
      <c r="AZ4484" s="43"/>
      <c r="BA4484" s="43"/>
      <c r="BB4484" s="43"/>
      <c r="BC4484" s="43"/>
      <c r="BD4484" s="43"/>
    </row>
    <row r="4485" spans="2:56" s="15" customFormat="1" ht="15.75">
      <c r="B4485" s="45"/>
      <c r="C4485" s="45"/>
      <c r="D4485" s="46"/>
      <c r="E4485" s="46"/>
      <c r="K4485" s="47"/>
      <c r="AH4485" s="42"/>
      <c r="AI4485" s="42"/>
      <c r="AJ4485" s="42"/>
      <c r="AK4485" s="42"/>
      <c r="AL4485" s="42"/>
      <c r="AM4485" s="42"/>
      <c r="AN4485" s="42"/>
      <c r="AO4485" s="42"/>
      <c r="AP4485" s="42"/>
      <c r="AQ4485" s="42"/>
      <c r="AR4485" s="42"/>
      <c r="AS4485" s="42"/>
      <c r="AT4485" s="42"/>
      <c r="AU4485" s="41"/>
      <c r="AV4485" s="42"/>
      <c r="AZ4485" s="43"/>
      <c r="BA4485" s="43"/>
      <c r="BB4485" s="43"/>
      <c r="BC4485" s="43"/>
      <c r="BD4485" s="43"/>
    </row>
    <row r="4486" spans="2:56" s="15" customFormat="1" ht="15.75">
      <c r="B4486" s="45"/>
      <c r="C4486" s="45"/>
      <c r="D4486" s="46"/>
      <c r="E4486" s="46"/>
      <c r="K4486" s="47"/>
      <c r="AH4486" s="42"/>
      <c r="AI4486" s="42"/>
      <c r="AJ4486" s="42"/>
      <c r="AK4486" s="42"/>
      <c r="AL4486" s="42"/>
      <c r="AM4486" s="42"/>
      <c r="AN4486" s="42"/>
      <c r="AO4486" s="42"/>
      <c r="AP4486" s="42"/>
      <c r="AQ4486" s="42"/>
      <c r="AR4486" s="42"/>
      <c r="AS4486" s="42"/>
      <c r="AT4486" s="42"/>
      <c r="AU4486" s="41"/>
      <c r="AV4486" s="42"/>
      <c r="AZ4486" s="43"/>
      <c r="BA4486" s="43"/>
      <c r="BB4486" s="43"/>
      <c r="BC4486" s="43"/>
      <c r="BD4486" s="43"/>
    </row>
    <row r="4487" spans="2:56" s="15" customFormat="1" ht="15.75">
      <c r="B4487" s="45"/>
      <c r="C4487" s="45"/>
      <c r="D4487" s="46"/>
      <c r="E4487" s="46"/>
      <c r="K4487" s="47"/>
      <c r="AH4487" s="42"/>
      <c r="AI4487" s="42"/>
      <c r="AJ4487" s="42"/>
      <c r="AK4487" s="42"/>
      <c r="AL4487" s="42"/>
      <c r="AM4487" s="42"/>
      <c r="AN4487" s="42"/>
      <c r="AO4487" s="42"/>
      <c r="AP4487" s="42"/>
      <c r="AQ4487" s="42"/>
      <c r="AR4487" s="42"/>
      <c r="AS4487" s="42"/>
      <c r="AT4487" s="42"/>
      <c r="AU4487" s="41"/>
      <c r="AV4487" s="42"/>
      <c r="AZ4487" s="43"/>
      <c r="BA4487" s="43"/>
      <c r="BB4487" s="43"/>
      <c r="BC4487" s="43"/>
      <c r="BD4487" s="43"/>
    </row>
    <row r="4488" spans="2:56" s="15" customFormat="1" ht="15.75">
      <c r="B4488" s="45"/>
      <c r="C4488" s="45"/>
      <c r="D4488" s="46"/>
      <c r="E4488" s="46"/>
      <c r="K4488" s="47"/>
      <c r="AH4488" s="42"/>
      <c r="AI4488" s="42"/>
      <c r="AJ4488" s="42"/>
      <c r="AK4488" s="42"/>
      <c r="AL4488" s="42"/>
      <c r="AM4488" s="42"/>
      <c r="AN4488" s="42"/>
      <c r="AO4488" s="42"/>
      <c r="AP4488" s="42"/>
      <c r="AQ4488" s="42"/>
      <c r="AR4488" s="42"/>
      <c r="AS4488" s="42"/>
      <c r="AT4488" s="42"/>
      <c r="AU4488" s="41"/>
      <c r="AV4488" s="42"/>
      <c r="AZ4488" s="43"/>
      <c r="BA4488" s="43"/>
      <c r="BB4488" s="43"/>
      <c r="BC4488" s="43"/>
      <c r="BD4488" s="43"/>
    </row>
    <row r="4489" spans="2:56" s="15" customFormat="1" ht="15.75">
      <c r="B4489" s="45"/>
      <c r="C4489" s="45"/>
      <c r="D4489" s="46"/>
      <c r="E4489" s="46"/>
      <c r="K4489" s="47"/>
      <c r="AH4489" s="42"/>
      <c r="AI4489" s="42"/>
      <c r="AJ4489" s="42"/>
      <c r="AK4489" s="42"/>
      <c r="AL4489" s="42"/>
      <c r="AM4489" s="42"/>
      <c r="AN4489" s="42"/>
      <c r="AO4489" s="42"/>
      <c r="AP4489" s="42"/>
      <c r="AQ4489" s="42"/>
      <c r="AR4489" s="42"/>
      <c r="AS4489" s="42"/>
      <c r="AT4489" s="42"/>
      <c r="AU4489" s="41"/>
      <c r="AV4489" s="42"/>
      <c r="AZ4489" s="43"/>
      <c r="BA4489" s="43"/>
      <c r="BB4489" s="43"/>
      <c r="BC4489" s="43"/>
      <c r="BD4489" s="43"/>
    </row>
    <row r="4490" spans="2:56" s="15" customFormat="1" ht="15.75">
      <c r="B4490" s="45"/>
      <c r="C4490" s="45"/>
      <c r="D4490" s="46"/>
      <c r="E4490" s="46"/>
      <c r="K4490" s="47"/>
      <c r="AH4490" s="42"/>
      <c r="AI4490" s="42"/>
      <c r="AJ4490" s="42"/>
      <c r="AK4490" s="42"/>
      <c r="AL4490" s="42"/>
      <c r="AM4490" s="42"/>
      <c r="AN4490" s="42"/>
      <c r="AO4490" s="42"/>
      <c r="AP4490" s="42"/>
      <c r="AQ4490" s="42"/>
      <c r="AR4490" s="42"/>
      <c r="AS4490" s="42"/>
      <c r="AT4490" s="42"/>
      <c r="AU4490" s="41"/>
      <c r="AV4490" s="42"/>
      <c r="AZ4490" s="43"/>
      <c r="BA4490" s="43"/>
      <c r="BB4490" s="43"/>
      <c r="BC4490" s="43"/>
      <c r="BD4490" s="43"/>
    </row>
    <row r="4491" spans="2:56" s="15" customFormat="1" ht="15.75">
      <c r="B4491" s="45"/>
      <c r="C4491" s="45"/>
      <c r="D4491" s="46"/>
      <c r="E4491" s="46"/>
      <c r="K4491" s="47"/>
      <c r="AH4491" s="42"/>
      <c r="AI4491" s="42"/>
      <c r="AJ4491" s="42"/>
      <c r="AK4491" s="42"/>
      <c r="AL4491" s="42"/>
      <c r="AM4491" s="42"/>
      <c r="AN4491" s="42"/>
      <c r="AO4491" s="42"/>
      <c r="AP4491" s="42"/>
      <c r="AQ4491" s="42"/>
      <c r="AR4491" s="42"/>
      <c r="AS4491" s="42"/>
      <c r="AT4491" s="42"/>
      <c r="AU4491" s="41"/>
      <c r="AV4491" s="42"/>
      <c r="AZ4491" s="43"/>
      <c r="BA4491" s="43"/>
      <c r="BB4491" s="43"/>
      <c r="BC4491" s="43"/>
      <c r="BD4491" s="43"/>
    </row>
    <row r="4492" spans="2:56" s="15" customFormat="1" ht="15.75">
      <c r="B4492" s="45"/>
      <c r="C4492" s="45"/>
      <c r="D4492" s="46"/>
      <c r="E4492" s="46"/>
      <c r="K4492" s="47"/>
      <c r="AH4492" s="42"/>
      <c r="AI4492" s="42"/>
      <c r="AJ4492" s="42"/>
      <c r="AK4492" s="42"/>
      <c r="AL4492" s="42"/>
      <c r="AM4492" s="42"/>
      <c r="AN4492" s="42"/>
      <c r="AO4492" s="42"/>
      <c r="AP4492" s="42"/>
      <c r="AQ4492" s="42"/>
      <c r="AR4492" s="42"/>
      <c r="AS4492" s="42"/>
      <c r="AT4492" s="42"/>
      <c r="AU4492" s="41"/>
      <c r="AV4492" s="42"/>
      <c r="AZ4492" s="43"/>
      <c r="BA4492" s="43"/>
      <c r="BB4492" s="43"/>
      <c r="BC4492" s="43"/>
      <c r="BD4492" s="43"/>
    </row>
    <row r="4493" spans="2:56" s="15" customFormat="1" ht="15.75">
      <c r="B4493" s="45"/>
      <c r="C4493" s="45"/>
      <c r="D4493" s="46"/>
      <c r="E4493" s="46"/>
      <c r="K4493" s="47"/>
      <c r="AH4493" s="42"/>
      <c r="AI4493" s="42"/>
      <c r="AJ4493" s="42"/>
      <c r="AK4493" s="42"/>
      <c r="AL4493" s="42"/>
      <c r="AM4493" s="42"/>
      <c r="AN4493" s="42"/>
      <c r="AO4493" s="42"/>
      <c r="AP4493" s="42"/>
      <c r="AQ4493" s="42"/>
      <c r="AR4493" s="42"/>
      <c r="AS4493" s="42"/>
      <c r="AT4493" s="42"/>
      <c r="AU4493" s="41"/>
      <c r="AV4493" s="42"/>
      <c r="AZ4493" s="43"/>
      <c r="BA4493" s="43"/>
      <c r="BB4493" s="43"/>
      <c r="BC4493" s="43"/>
      <c r="BD4493" s="43"/>
    </row>
    <row r="4494" spans="2:56" s="15" customFormat="1" ht="15.75">
      <c r="B4494" s="45"/>
      <c r="C4494" s="45"/>
      <c r="D4494" s="46"/>
      <c r="E4494" s="46"/>
      <c r="K4494" s="47"/>
      <c r="AH4494" s="42"/>
      <c r="AI4494" s="42"/>
      <c r="AJ4494" s="42"/>
      <c r="AK4494" s="42"/>
      <c r="AL4494" s="42"/>
      <c r="AM4494" s="42"/>
      <c r="AN4494" s="42"/>
      <c r="AO4494" s="42"/>
      <c r="AP4494" s="42"/>
      <c r="AQ4494" s="42"/>
      <c r="AR4494" s="42"/>
      <c r="AS4494" s="42"/>
      <c r="AT4494" s="42"/>
      <c r="AU4494" s="41"/>
      <c r="AV4494" s="42"/>
      <c r="AZ4494" s="43"/>
      <c r="BA4494" s="43"/>
      <c r="BB4494" s="43"/>
      <c r="BC4494" s="43"/>
      <c r="BD4494" s="43"/>
    </row>
    <row r="4495" spans="2:56" s="15" customFormat="1" ht="15.75">
      <c r="B4495" s="45"/>
      <c r="C4495" s="45"/>
      <c r="D4495" s="46"/>
      <c r="E4495" s="46"/>
      <c r="K4495" s="47"/>
      <c r="AH4495" s="42"/>
      <c r="AI4495" s="42"/>
      <c r="AJ4495" s="42"/>
      <c r="AK4495" s="42"/>
      <c r="AL4495" s="42"/>
      <c r="AM4495" s="42"/>
      <c r="AN4495" s="42"/>
      <c r="AO4495" s="42"/>
      <c r="AP4495" s="42"/>
      <c r="AQ4495" s="42"/>
      <c r="AR4495" s="42"/>
      <c r="AS4495" s="42"/>
      <c r="AT4495" s="42"/>
      <c r="AU4495" s="41"/>
      <c r="AV4495" s="42"/>
      <c r="AZ4495" s="43"/>
      <c r="BA4495" s="43"/>
      <c r="BB4495" s="43"/>
      <c r="BC4495" s="43"/>
      <c r="BD4495" s="43"/>
    </row>
    <row r="4496" spans="2:56" s="15" customFormat="1" ht="15.75">
      <c r="B4496" s="45"/>
      <c r="C4496" s="45"/>
      <c r="D4496" s="46"/>
      <c r="E4496" s="46"/>
      <c r="K4496" s="47"/>
      <c r="AH4496" s="42"/>
      <c r="AI4496" s="42"/>
      <c r="AJ4496" s="42"/>
      <c r="AK4496" s="42"/>
      <c r="AL4496" s="42"/>
      <c r="AM4496" s="42"/>
      <c r="AN4496" s="42"/>
      <c r="AO4496" s="42"/>
      <c r="AP4496" s="42"/>
      <c r="AQ4496" s="42"/>
      <c r="AR4496" s="42"/>
      <c r="AS4496" s="42"/>
      <c r="AT4496" s="42"/>
      <c r="AU4496" s="41"/>
      <c r="AV4496" s="42"/>
      <c r="AZ4496" s="43"/>
      <c r="BA4496" s="43"/>
      <c r="BB4496" s="43"/>
      <c r="BC4496" s="43"/>
      <c r="BD4496" s="43"/>
    </row>
    <row r="4497" spans="2:56" s="15" customFormat="1" ht="15.75">
      <c r="B4497" s="45"/>
      <c r="C4497" s="45"/>
      <c r="D4497" s="46"/>
      <c r="E4497" s="46"/>
      <c r="K4497" s="47"/>
      <c r="AH4497" s="42"/>
      <c r="AI4497" s="42"/>
      <c r="AJ4497" s="42"/>
      <c r="AK4497" s="42"/>
      <c r="AL4497" s="42"/>
      <c r="AM4497" s="42"/>
      <c r="AN4497" s="42"/>
      <c r="AO4497" s="42"/>
      <c r="AP4497" s="42"/>
      <c r="AQ4497" s="42"/>
      <c r="AR4497" s="42"/>
      <c r="AS4497" s="42"/>
      <c r="AT4497" s="42"/>
      <c r="AU4497" s="41"/>
      <c r="AV4497" s="42"/>
      <c r="AZ4497" s="43"/>
      <c r="BA4497" s="43"/>
      <c r="BB4497" s="43"/>
      <c r="BC4497" s="43"/>
      <c r="BD4497" s="43"/>
    </row>
    <row r="4498" spans="2:56" s="15" customFormat="1" ht="15.75">
      <c r="B4498" s="45"/>
      <c r="C4498" s="45"/>
      <c r="D4498" s="46"/>
      <c r="E4498" s="46"/>
      <c r="K4498" s="47"/>
      <c r="AH4498" s="42"/>
      <c r="AI4498" s="42"/>
      <c r="AJ4498" s="42"/>
      <c r="AK4498" s="42"/>
      <c r="AL4498" s="42"/>
      <c r="AM4498" s="42"/>
      <c r="AN4498" s="42"/>
      <c r="AO4498" s="42"/>
      <c r="AP4498" s="42"/>
      <c r="AQ4498" s="42"/>
      <c r="AR4498" s="42"/>
      <c r="AS4498" s="42"/>
      <c r="AT4498" s="42"/>
      <c r="AU4498" s="41"/>
      <c r="AV4498" s="42"/>
      <c r="AZ4498" s="43"/>
      <c r="BA4498" s="43"/>
      <c r="BB4498" s="43"/>
      <c r="BC4498" s="43"/>
      <c r="BD4498" s="43"/>
    </row>
    <row r="4499" spans="2:56" s="15" customFormat="1" ht="15.75">
      <c r="B4499" s="45"/>
      <c r="C4499" s="45"/>
      <c r="D4499" s="46"/>
      <c r="E4499" s="46"/>
      <c r="K4499" s="47"/>
      <c r="AH4499" s="42"/>
      <c r="AI4499" s="42"/>
      <c r="AJ4499" s="42"/>
      <c r="AK4499" s="42"/>
      <c r="AL4499" s="42"/>
      <c r="AM4499" s="42"/>
      <c r="AN4499" s="42"/>
      <c r="AO4499" s="42"/>
      <c r="AP4499" s="42"/>
      <c r="AQ4499" s="42"/>
      <c r="AR4499" s="42"/>
      <c r="AS4499" s="42"/>
      <c r="AT4499" s="42"/>
      <c r="AU4499" s="41"/>
      <c r="AV4499" s="42"/>
      <c r="AZ4499" s="43"/>
      <c r="BA4499" s="43"/>
      <c r="BB4499" s="43"/>
      <c r="BC4499" s="43"/>
      <c r="BD4499" s="43"/>
    </row>
    <row r="4500" spans="2:56" s="15" customFormat="1" ht="15.75">
      <c r="B4500" s="45"/>
      <c r="C4500" s="45"/>
      <c r="D4500" s="46"/>
      <c r="E4500" s="46"/>
      <c r="K4500" s="47"/>
      <c r="AH4500" s="42"/>
      <c r="AI4500" s="42"/>
      <c r="AJ4500" s="42"/>
      <c r="AK4500" s="42"/>
      <c r="AL4500" s="42"/>
      <c r="AM4500" s="42"/>
      <c r="AN4500" s="42"/>
      <c r="AO4500" s="42"/>
      <c r="AP4500" s="42"/>
      <c r="AQ4500" s="42"/>
      <c r="AR4500" s="42"/>
      <c r="AS4500" s="42"/>
      <c r="AT4500" s="42"/>
      <c r="AU4500" s="41"/>
      <c r="AV4500" s="42"/>
      <c r="AZ4500" s="43"/>
      <c r="BA4500" s="43"/>
      <c r="BB4500" s="43"/>
      <c r="BC4500" s="43"/>
      <c r="BD4500" s="43"/>
    </row>
    <row r="4501" spans="2:56" s="15" customFormat="1" ht="15.75">
      <c r="B4501" s="45"/>
      <c r="C4501" s="45"/>
      <c r="D4501" s="46"/>
      <c r="E4501" s="46"/>
      <c r="K4501" s="47"/>
      <c r="AH4501" s="42"/>
      <c r="AI4501" s="42"/>
      <c r="AJ4501" s="42"/>
      <c r="AK4501" s="42"/>
      <c r="AL4501" s="42"/>
      <c r="AM4501" s="42"/>
      <c r="AN4501" s="42"/>
      <c r="AO4501" s="42"/>
      <c r="AP4501" s="42"/>
      <c r="AQ4501" s="42"/>
      <c r="AR4501" s="42"/>
      <c r="AS4501" s="42"/>
      <c r="AT4501" s="42"/>
      <c r="AU4501" s="41"/>
      <c r="AV4501" s="42"/>
      <c r="AZ4501" s="43"/>
      <c r="BA4501" s="43"/>
      <c r="BB4501" s="43"/>
      <c r="BC4501" s="43"/>
      <c r="BD4501" s="43"/>
    </row>
    <row r="4502" spans="2:56" s="15" customFormat="1" ht="15.75">
      <c r="B4502" s="45"/>
      <c r="C4502" s="45"/>
      <c r="D4502" s="46"/>
      <c r="E4502" s="46"/>
      <c r="K4502" s="47"/>
      <c r="AH4502" s="42"/>
      <c r="AI4502" s="42"/>
      <c r="AJ4502" s="42"/>
      <c r="AK4502" s="42"/>
      <c r="AL4502" s="42"/>
      <c r="AM4502" s="42"/>
      <c r="AN4502" s="42"/>
      <c r="AO4502" s="42"/>
      <c r="AP4502" s="42"/>
      <c r="AQ4502" s="42"/>
      <c r="AR4502" s="42"/>
      <c r="AS4502" s="42"/>
      <c r="AT4502" s="42"/>
      <c r="AU4502" s="41"/>
      <c r="AV4502" s="42"/>
      <c r="AZ4502" s="43"/>
      <c r="BA4502" s="43"/>
      <c r="BB4502" s="43"/>
      <c r="BC4502" s="43"/>
      <c r="BD4502" s="43"/>
    </row>
    <row r="4503" spans="2:56" s="15" customFormat="1" ht="15.75">
      <c r="B4503" s="45"/>
      <c r="C4503" s="45"/>
      <c r="D4503" s="46"/>
      <c r="E4503" s="46"/>
      <c r="K4503" s="47"/>
      <c r="AH4503" s="42"/>
      <c r="AI4503" s="42"/>
      <c r="AJ4503" s="42"/>
      <c r="AK4503" s="42"/>
      <c r="AL4503" s="42"/>
      <c r="AM4503" s="42"/>
      <c r="AN4503" s="42"/>
      <c r="AO4503" s="42"/>
      <c r="AP4503" s="42"/>
      <c r="AQ4503" s="42"/>
      <c r="AR4503" s="42"/>
      <c r="AS4503" s="42"/>
      <c r="AT4503" s="42"/>
      <c r="AU4503" s="41"/>
      <c r="AV4503" s="42"/>
      <c r="AZ4503" s="43"/>
      <c r="BA4503" s="43"/>
      <c r="BB4503" s="43"/>
      <c r="BC4503" s="43"/>
      <c r="BD4503" s="43"/>
    </row>
    <row r="4504" spans="2:56" s="15" customFormat="1" ht="15.75">
      <c r="B4504" s="45"/>
      <c r="C4504" s="45"/>
      <c r="D4504" s="46"/>
      <c r="E4504" s="46"/>
      <c r="K4504" s="47"/>
      <c r="AH4504" s="42"/>
      <c r="AI4504" s="42"/>
      <c r="AJ4504" s="42"/>
      <c r="AK4504" s="42"/>
      <c r="AL4504" s="42"/>
      <c r="AM4504" s="42"/>
      <c r="AN4504" s="42"/>
      <c r="AO4504" s="42"/>
      <c r="AP4504" s="42"/>
      <c r="AQ4504" s="42"/>
      <c r="AR4504" s="42"/>
      <c r="AS4504" s="42"/>
      <c r="AT4504" s="42"/>
      <c r="AU4504" s="41"/>
      <c r="AV4504" s="42"/>
      <c r="AZ4504" s="43"/>
      <c r="BA4504" s="43"/>
      <c r="BB4504" s="43"/>
      <c r="BC4504" s="43"/>
      <c r="BD4504" s="43"/>
    </row>
    <row r="4505" spans="2:56" s="15" customFormat="1" ht="15.75">
      <c r="B4505" s="45"/>
      <c r="C4505" s="45"/>
      <c r="D4505" s="46"/>
      <c r="E4505" s="46"/>
      <c r="K4505" s="47"/>
      <c r="AH4505" s="42"/>
      <c r="AI4505" s="42"/>
      <c r="AJ4505" s="42"/>
      <c r="AK4505" s="42"/>
      <c r="AL4505" s="42"/>
      <c r="AM4505" s="42"/>
      <c r="AN4505" s="42"/>
      <c r="AO4505" s="42"/>
      <c r="AP4505" s="42"/>
      <c r="AQ4505" s="42"/>
      <c r="AR4505" s="42"/>
      <c r="AS4505" s="42"/>
      <c r="AT4505" s="42"/>
      <c r="AU4505" s="41"/>
      <c r="AV4505" s="42"/>
      <c r="AZ4505" s="43"/>
      <c r="BA4505" s="43"/>
      <c r="BB4505" s="43"/>
      <c r="BC4505" s="43"/>
      <c r="BD4505" s="43"/>
    </row>
    <row r="4506" spans="2:56" s="15" customFormat="1" ht="15.75">
      <c r="B4506" s="45"/>
      <c r="C4506" s="45"/>
      <c r="D4506" s="46"/>
      <c r="E4506" s="46"/>
      <c r="K4506" s="47"/>
      <c r="AH4506" s="42"/>
      <c r="AI4506" s="42"/>
      <c r="AJ4506" s="42"/>
      <c r="AK4506" s="42"/>
      <c r="AL4506" s="42"/>
      <c r="AM4506" s="42"/>
      <c r="AN4506" s="42"/>
      <c r="AO4506" s="42"/>
      <c r="AP4506" s="42"/>
      <c r="AQ4506" s="42"/>
      <c r="AR4506" s="42"/>
      <c r="AS4506" s="42"/>
      <c r="AT4506" s="42"/>
      <c r="AU4506" s="41"/>
      <c r="AV4506" s="42"/>
      <c r="AZ4506" s="43"/>
      <c r="BA4506" s="43"/>
      <c r="BB4506" s="43"/>
      <c r="BC4506" s="43"/>
      <c r="BD4506" s="43"/>
    </row>
    <row r="4507" spans="2:56" s="15" customFormat="1" ht="15.75">
      <c r="B4507" s="45"/>
      <c r="C4507" s="45"/>
      <c r="D4507" s="46"/>
      <c r="E4507" s="46"/>
      <c r="K4507" s="47"/>
      <c r="AH4507" s="42"/>
      <c r="AI4507" s="42"/>
      <c r="AJ4507" s="42"/>
      <c r="AK4507" s="42"/>
      <c r="AL4507" s="42"/>
      <c r="AM4507" s="42"/>
      <c r="AN4507" s="42"/>
      <c r="AO4507" s="42"/>
      <c r="AP4507" s="42"/>
      <c r="AQ4507" s="42"/>
      <c r="AR4507" s="42"/>
      <c r="AS4507" s="42"/>
      <c r="AT4507" s="42"/>
      <c r="AU4507" s="41"/>
      <c r="AV4507" s="42"/>
      <c r="AZ4507" s="43"/>
      <c r="BA4507" s="43"/>
      <c r="BB4507" s="43"/>
      <c r="BC4507" s="43"/>
      <c r="BD4507" s="43"/>
    </row>
    <row r="4508" spans="2:56" s="15" customFormat="1" ht="15.75">
      <c r="B4508" s="45"/>
      <c r="C4508" s="45"/>
      <c r="D4508" s="46"/>
      <c r="E4508" s="46"/>
      <c r="K4508" s="47"/>
      <c r="AH4508" s="42"/>
      <c r="AI4508" s="42"/>
      <c r="AJ4508" s="42"/>
      <c r="AK4508" s="42"/>
      <c r="AL4508" s="42"/>
      <c r="AM4508" s="42"/>
      <c r="AN4508" s="42"/>
      <c r="AO4508" s="42"/>
      <c r="AP4508" s="42"/>
      <c r="AQ4508" s="42"/>
      <c r="AR4508" s="42"/>
      <c r="AS4508" s="42"/>
      <c r="AT4508" s="42"/>
      <c r="AU4508" s="41"/>
      <c r="AV4508" s="42"/>
      <c r="AZ4508" s="43"/>
      <c r="BA4508" s="43"/>
      <c r="BB4508" s="43"/>
      <c r="BC4508" s="43"/>
      <c r="BD4508" s="43"/>
    </row>
    <row r="4509" spans="2:56" s="15" customFormat="1" ht="15.75">
      <c r="B4509" s="45"/>
      <c r="C4509" s="45"/>
      <c r="D4509" s="46"/>
      <c r="E4509" s="46"/>
      <c r="K4509" s="47"/>
      <c r="AH4509" s="42"/>
      <c r="AI4509" s="42"/>
      <c r="AJ4509" s="42"/>
      <c r="AK4509" s="42"/>
      <c r="AL4509" s="42"/>
      <c r="AM4509" s="42"/>
      <c r="AN4509" s="42"/>
      <c r="AO4509" s="42"/>
      <c r="AP4509" s="42"/>
      <c r="AQ4509" s="42"/>
      <c r="AR4509" s="42"/>
      <c r="AS4509" s="42"/>
      <c r="AT4509" s="42"/>
      <c r="AU4509" s="41"/>
      <c r="AV4509" s="42"/>
      <c r="AZ4509" s="43"/>
      <c r="BA4509" s="43"/>
      <c r="BB4509" s="43"/>
      <c r="BC4509" s="43"/>
      <c r="BD4509" s="43"/>
    </row>
    <row r="4510" spans="2:56" s="15" customFormat="1" ht="15.75">
      <c r="B4510" s="45"/>
      <c r="C4510" s="45"/>
      <c r="D4510" s="46"/>
      <c r="E4510" s="46"/>
      <c r="K4510" s="47"/>
      <c r="AH4510" s="42"/>
      <c r="AI4510" s="42"/>
      <c r="AJ4510" s="42"/>
      <c r="AK4510" s="42"/>
      <c r="AL4510" s="42"/>
      <c r="AM4510" s="42"/>
      <c r="AN4510" s="42"/>
      <c r="AO4510" s="42"/>
      <c r="AP4510" s="42"/>
      <c r="AQ4510" s="42"/>
      <c r="AR4510" s="42"/>
      <c r="AS4510" s="42"/>
      <c r="AT4510" s="42"/>
      <c r="AU4510" s="41"/>
      <c r="AV4510" s="42"/>
      <c r="AZ4510" s="43"/>
      <c r="BA4510" s="43"/>
      <c r="BB4510" s="43"/>
      <c r="BC4510" s="43"/>
      <c r="BD4510" s="43"/>
    </row>
    <row r="4511" spans="2:56" s="15" customFormat="1" ht="15.75">
      <c r="B4511" s="45"/>
      <c r="C4511" s="45"/>
      <c r="D4511" s="46"/>
      <c r="E4511" s="46"/>
      <c r="K4511" s="47"/>
      <c r="AH4511" s="42"/>
      <c r="AI4511" s="42"/>
      <c r="AJ4511" s="42"/>
      <c r="AK4511" s="42"/>
      <c r="AL4511" s="42"/>
      <c r="AM4511" s="42"/>
      <c r="AN4511" s="42"/>
      <c r="AO4511" s="42"/>
      <c r="AP4511" s="42"/>
      <c r="AQ4511" s="42"/>
      <c r="AR4511" s="42"/>
      <c r="AS4511" s="42"/>
      <c r="AT4511" s="42"/>
      <c r="AU4511" s="41"/>
      <c r="AV4511" s="42"/>
      <c r="AZ4511" s="43"/>
      <c r="BA4511" s="43"/>
      <c r="BB4511" s="43"/>
      <c r="BC4511" s="43"/>
      <c r="BD4511" s="43"/>
    </row>
    <row r="4512" spans="2:56" s="15" customFormat="1" ht="15.75">
      <c r="B4512" s="45"/>
      <c r="C4512" s="45"/>
      <c r="D4512" s="46"/>
      <c r="E4512" s="46"/>
      <c r="K4512" s="47"/>
      <c r="AH4512" s="42"/>
      <c r="AI4512" s="42"/>
      <c r="AJ4512" s="42"/>
      <c r="AK4512" s="42"/>
      <c r="AL4512" s="42"/>
      <c r="AM4512" s="42"/>
      <c r="AN4512" s="42"/>
      <c r="AO4512" s="42"/>
      <c r="AP4512" s="42"/>
      <c r="AQ4512" s="42"/>
      <c r="AR4512" s="42"/>
      <c r="AS4512" s="42"/>
      <c r="AT4512" s="42"/>
      <c r="AU4512" s="41"/>
      <c r="AV4512" s="42"/>
      <c r="AZ4512" s="43"/>
      <c r="BA4512" s="43"/>
      <c r="BB4512" s="43"/>
      <c r="BC4512" s="43"/>
      <c r="BD4512" s="43"/>
    </row>
    <row r="4513" spans="2:56" s="15" customFormat="1" ht="15.75">
      <c r="B4513" s="45"/>
      <c r="C4513" s="45"/>
      <c r="D4513" s="46"/>
      <c r="E4513" s="46"/>
      <c r="K4513" s="47"/>
      <c r="AH4513" s="42"/>
      <c r="AI4513" s="42"/>
      <c r="AJ4513" s="42"/>
      <c r="AK4513" s="42"/>
      <c r="AL4513" s="42"/>
      <c r="AM4513" s="42"/>
      <c r="AN4513" s="42"/>
      <c r="AO4513" s="42"/>
      <c r="AP4513" s="42"/>
      <c r="AQ4513" s="42"/>
      <c r="AR4513" s="42"/>
      <c r="AS4513" s="42"/>
      <c r="AT4513" s="42"/>
      <c r="AU4513" s="41"/>
      <c r="AV4513" s="42"/>
      <c r="AZ4513" s="43"/>
      <c r="BA4513" s="43"/>
      <c r="BB4513" s="43"/>
      <c r="BC4513" s="43"/>
      <c r="BD4513" s="43"/>
    </row>
    <row r="4514" spans="2:56" s="15" customFormat="1" ht="15.75">
      <c r="B4514" s="45"/>
      <c r="C4514" s="45"/>
      <c r="D4514" s="46"/>
      <c r="E4514" s="46"/>
      <c r="K4514" s="47"/>
      <c r="AH4514" s="42"/>
      <c r="AI4514" s="42"/>
      <c r="AJ4514" s="42"/>
      <c r="AK4514" s="42"/>
      <c r="AL4514" s="42"/>
      <c r="AM4514" s="42"/>
      <c r="AN4514" s="42"/>
      <c r="AO4514" s="42"/>
      <c r="AP4514" s="42"/>
      <c r="AQ4514" s="42"/>
      <c r="AR4514" s="42"/>
      <c r="AS4514" s="42"/>
      <c r="AT4514" s="42"/>
      <c r="AU4514" s="41"/>
      <c r="AV4514" s="42"/>
      <c r="AZ4514" s="43"/>
      <c r="BA4514" s="43"/>
      <c r="BB4514" s="43"/>
      <c r="BC4514" s="43"/>
      <c r="BD4514" s="43"/>
    </row>
    <row r="4515" spans="2:56" s="15" customFormat="1" ht="15.75">
      <c r="B4515" s="45"/>
      <c r="C4515" s="45"/>
      <c r="D4515" s="46"/>
      <c r="E4515" s="46"/>
      <c r="K4515" s="47"/>
      <c r="AH4515" s="42"/>
      <c r="AI4515" s="42"/>
      <c r="AJ4515" s="42"/>
      <c r="AK4515" s="42"/>
      <c r="AL4515" s="42"/>
      <c r="AM4515" s="42"/>
      <c r="AN4515" s="42"/>
      <c r="AO4515" s="42"/>
      <c r="AP4515" s="42"/>
      <c r="AQ4515" s="42"/>
      <c r="AR4515" s="42"/>
      <c r="AS4515" s="42"/>
      <c r="AT4515" s="42"/>
      <c r="AU4515" s="41"/>
      <c r="AV4515" s="42"/>
      <c r="AZ4515" s="43"/>
      <c r="BA4515" s="43"/>
      <c r="BB4515" s="43"/>
      <c r="BC4515" s="43"/>
      <c r="BD4515" s="43"/>
    </row>
    <row r="4516" spans="2:56" s="15" customFormat="1" ht="15.75">
      <c r="B4516" s="45"/>
      <c r="C4516" s="45"/>
      <c r="D4516" s="46"/>
      <c r="E4516" s="46"/>
      <c r="K4516" s="47"/>
      <c r="AH4516" s="42"/>
      <c r="AI4516" s="42"/>
      <c r="AJ4516" s="42"/>
      <c r="AK4516" s="42"/>
      <c r="AL4516" s="42"/>
      <c r="AM4516" s="42"/>
      <c r="AN4516" s="42"/>
      <c r="AO4516" s="42"/>
      <c r="AP4516" s="42"/>
      <c r="AQ4516" s="42"/>
      <c r="AR4516" s="42"/>
      <c r="AS4516" s="42"/>
      <c r="AT4516" s="42"/>
      <c r="AU4516" s="41"/>
      <c r="AV4516" s="42"/>
      <c r="AZ4516" s="43"/>
      <c r="BA4516" s="43"/>
      <c r="BB4516" s="43"/>
      <c r="BC4516" s="43"/>
      <c r="BD4516" s="43"/>
    </row>
    <row r="4517" spans="2:56" s="15" customFormat="1" ht="15.75">
      <c r="B4517" s="45"/>
      <c r="C4517" s="45"/>
      <c r="D4517" s="46"/>
      <c r="E4517" s="46"/>
      <c r="K4517" s="47"/>
      <c r="AH4517" s="42"/>
      <c r="AI4517" s="42"/>
      <c r="AJ4517" s="42"/>
      <c r="AK4517" s="42"/>
      <c r="AL4517" s="42"/>
      <c r="AM4517" s="42"/>
      <c r="AN4517" s="42"/>
      <c r="AO4517" s="42"/>
      <c r="AP4517" s="42"/>
      <c r="AQ4517" s="42"/>
      <c r="AR4517" s="42"/>
      <c r="AS4517" s="42"/>
      <c r="AT4517" s="42"/>
      <c r="AU4517" s="41"/>
      <c r="AV4517" s="42"/>
      <c r="AZ4517" s="43"/>
      <c r="BA4517" s="43"/>
      <c r="BB4517" s="43"/>
      <c r="BC4517" s="43"/>
      <c r="BD4517" s="43"/>
    </row>
    <row r="4518" spans="2:56" s="15" customFormat="1" ht="15.75">
      <c r="B4518" s="45"/>
      <c r="C4518" s="45"/>
      <c r="D4518" s="46"/>
      <c r="E4518" s="46"/>
      <c r="K4518" s="47"/>
      <c r="AH4518" s="42"/>
      <c r="AI4518" s="42"/>
      <c r="AJ4518" s="42"/>
      <c r="AK4518" s="42"/>
      <c r="AL4518" s="42"/>
      <c r="AM4518" s="42"/>
      <c r="AN4518" s="42"/>
      <c r="AO4518" s="42"/>
      <c r="AP4518" s="42"/>
      <c r="AQ4518" s="42"/>
      <c r="AR4518" s="42"/>
      <c r="AS4518" s="42"/>
      <c r="AT4518" s="42"/>
      <c r="AU4518" s="41"/>
      <c r="AV4518" s="42"/>
      <c r="AZ4518" s="43"/>
      <c r="BA4518" s="43"/>
      <c r="BB4518" s="43"/>
      <c r="BC4518" s="43"/>
      <c r="BD4518" s="43"/>
    </row>
    <row r="4519" spans="2:56" s="15" customFormat="1" ht="15.75">
      <c r="B4519" s="45"/>
      <c r="C4519" s="45"/>
      <c r="D4519" s="46"/>
      <c r="E4519" s="46"/>
      <c r="K4519" s="47"/>
      <c r="AH4519" s="42"/>
      <c r="AI4519" s="42"/>
      <c r="AJ4519" s="42"/>
      <c r="AK4519" s="42"/>
      <c r="AL4519" s="42"/>
      <c r="AM4519" s="42"/>
      <c r="AN4519" s="42"/>
      <c r="AO4519" s="42"/>
      <c r="AP4519" s="42"/>
      <c r="AQ4519" s="42"/>
      <c r="AR4519" s="42"/>
      <c r="AS4519" s="42"/>
      <c r="AT4519" s="42"/>
      <c r="AU4519" s="41"/>
      <c r="AV4519" s="42"/>
      <c r="AZ4519" s="43"/>
      <c r="BA4519" s="43"/>
      <c r="BB4519" s="43"/>
      <c r="BC4519" s="43"/>
      <c r="BD4519" s="43"/>
    </row>
    <row r="4520" spans="2:56" s="15" customFormat="1" ht="15.75">
      <c r="B4520" s="45"/>
      <c r="C4520" s="45"/>
      <c r="D4520" s="46"/>
      <c r="E4520" s="46"/>
      <c r="K4520" s="47"/>
      <c r="AH4520" s="42"/>
      <c r="AI4520" s="42"/>
      <c r="AJ4520" s="42"/>
      <c r="AK4520" s="42"/>
      <c r="AL4520" s="42"/>
      <c r="AM4520" s="42"/>
      <c r="AN4520" s="42"/>
      <c r="AO4520" s="42"/>
      <c r="AP4520" s="42"/>
      <c r="AQ4520" s="42"/>
      <c r="AR4520" s="42"/>
      <c r="AS4520" s="42"/>
      <c r="AT4520" s="42"/>
      <c r="AU4520" s="41"/>
      <c r="AV4520" s="42"/>
      <c r="AZ4520" s="43"/>
      <c r="BA4520" s="43"/>
      <c r="BB4520" s="43"/>
      <c r="BC4520" s="43"/>
      <c r="BD4520" s="43"/>
    </row>
    <row r="4521" spans="2:56" s="15" customFormat="1" ht="15.75">
      <c r="B4521" s="45"/>
      <c r="C4521" s="45"/>
      <c r="D4521" s="46"/>
      <c r="E4521" s="46"/>
      <c r="K4521" s="47"/>
      <c r="AH4521" s="42"/>
      <c r="AI4521" s="42"/>
      <c r="AJ4521" s="42"/>
      <c r="AK4521" s="42"/>
      <c r="AL4521" s="42"/>
      <c r="AM4521" s="42"/>
      <c r="AN4521" s="42"/>
      <c r="AO4521" s="42"/>
      <c r="AP4521" s="42"/>
      <c r="AQ4521" s="42"/>
      <c r="AR4521" s="42"/>
      <c r="AS4521" s="42"/>
      <c r="AT4521" s="42"/>
      <c r="AU4521" s="41"/>
      <c r="AV4521" s="42"/>
      <c r="AZ4521" s="43"/>
      <c r="BA4521" s="43"/>
      <c r="BB4521" s="43"/>
      <c r="BC4521" s="43"/>
      <c r="BD4521" s="43"/>
    </row>
    <row r="4522" spans="2:56" s="15" customFormat="1" ht="15.75">
      <c r="B4522" s="45"/>
      <c r="C4522" s="45"/>
      <c r="D4522" s="46"/>
      <c r="E4522" s="46"/>
      <c r="K4522" s="47"/>
      <c r="AH4522" s="42"/>
      <c r="AI4522" s="42"/>
      <c r="AJ4522" s="42"/>
      <c r="AK4522" s="42"/>
      <c r="AL4522" s="42"/>
      <c r="AM4522" s="42"/>
      <c r="AN4522" s="42"/>
      <c r="AO4522" s="42"/>
      <c r="AP4522" s="42"/>
      <c r="AQ4522" s="42"/>
      <c r="AR4522" s="42"/>
      <c r="AS4522" s="42"/>
      <c r="AT4522" s="42"/>
      <c r="AU4522" s="41"/>
      <c r="AV4522" s="42"/>
      <c r="AZ4522" s="43"/>
      <c r="BA4522" s="43"/>
      <c r="BB4522" s="43"/>
      <c r="BC4522" s="43"/>
      <c r="BD4522" s="43"/>
    </row>
    <row r="4523" spans="2:56" s="15" customFormat="1" ht="15.75">
      <c r="B4523" s="45"/>
      <c r="C4523" s="45"/>
      <c r="D4523" s="46"/>
      <c r="E4523" s="46"/>
      <c r="K4523" s="47"/>
      <c r="AH4523" s="42"/>
      <c r="AI4523" s="42"/>
      <c r="AJ4523" s="42"/>
      <c r="AK4523" s="42"/>
      <c r="AL4523" s="42"/>
      <c r="AM4523" s="42"/>
      <c r="AN4523" s="42"/>
      <c r="AO4523" s="42"/>
      <c r="AP4523" s="42"/>
      <c r="AQ4523" s="42"/>
      <c r="AR4523" s="42"/>
      <c r="AS4523" s="42"/>
      <c r="AT4523" s="42"/>
      <c r="AU4523" s="41"/>
      <c r="AV4523" s="42"/>
      <c r="AZ4523" s="43"/>
      <c r="BA4523" s="43"/>
      <c r="BB4523" s="43"/>
      <c r="BC4523" s="43"/>
      <c r="BD4523" s="43"/>
    </row>
    <row r="4524" spans="2:56" s="15" customFormat="1" ht="15.75">
      <c r="B4524" s="45"/>
      <c r="C4524" s="45"/>
      <c r="D4524" s="46"/>
      <c r="E4524" s="46"/>
      <c r="K4524" s="47"/>
      <c r="AH4524" s="42"/>
      <c r="AI4524" s="42"/>
      <c r="AJ4524" s="42"/>
      <c r="AK4524" s="42"/>
      <c r="AL4524" s="42"/>
      <c r="AM4524" s="42"/>
      <c r="AN4524" s="42"/>
      <c r="AO4524" s="42"/>
      <c r="AP4524" s="42"/>
      <c r="AQ4524" s="42"/>
      <c r="AR4524" s="42"/>
      <c r="AS4524" s="42"/>
      <c r="AT4524" s="42"/>
      <c r="AU4524" s="41"/>
      <c r="AV4524" s="42"/>
      <c r="AZ4524" s="43"/>
      <c r="BA4524" s="43"/>
      <c r="BB4524" s="43"/>
      <c r="BC4524" s="43"/>
      <c r="BD4524" s="43"/>
    </row>
    <row r="4525" spans="2:56" s="15" customFormat="1" ht="15.75">
      <c r="B4525" s="45"/>
      <c r="C4525" s="45"/>
      <c r="D4525" s="46"/>
      <c r="E4525" s="46"/>
      <c r="K4525" s="47"/>
      <c r="AH4525" s="42"/>
      <c r="AI4525" s="42"/>
      <c r="AJ4525" s="42"/>
      <c r="AK4525" s="42"/>
      <c r="AL4525" s="42"/>
      <c r="AM4525" s="42"/>
      <c r="AN4525" s="42"/>
      <c r="AO4525" s="42"/>
      <c r="AP4525" s="42"/>
      <c r="AQ4525" s="42"/>
      <c r="AR4525" s="42"/>
      <c r="AS4525" s="42"/>
      <c r="AT4525" s="42"/>
      <c r="AU4525" s="41"/>
      <c r="AV4525" s="42"/>
      <c r="AZ4525" s="43"/>
      <c r="BA4525" s="43"/>
      <c r="BB4525" s="43"/>
      <c r="BC4525" s="43"/>
      <c r="BD4525" s="43"/>
    </row>
    <row r="4526" spans="2:56" s="15" customFormat="1" ht="15.75">
      <c r="B4526" s="45"/>
      <c r="C4526" s="45"/>
      <c r="D4526" s="46"/>
      <c r="E4526" s="46"/>
      <c r="K4526" s="47"/>
      <c r="AH4526" s="42"/>
      <c r="AI4526" s="42"/>
      <c r="AJ4526" s="42"/>
      <c r="AK4526" s="42"/>
      <c r="AL4526" s="42"/>
      <c r="AM4526" s="42"/>
      <c r="AN4526" s="42"/>
      <c r="AO4526" s="42"/>
      <c r="AP4526" s="42"/>
      <c r="AQ4526" s="42"/>
      <c r="AR4526" s="42"/>
      <c r="AS4526" s="42"/>
      <c r="AT4526" s="42"/>
      <c r="AU4526" s="41"/>
      <c r="AV4526" s="42"/>
      <c r="AZ4526" s="43"/>
      <c r="BA4526" s="43"/>
      <c r="BB4526" s="43"/>
      <c r="BC4526" s="43"/>
      <c r="BD4526" s="43"/>
    </row>
    <row r="4527" spans="2:56" s="15" customFormat="1" ht="15.75">
      <c r="B4527" s="45"/>
      <c r="C4527" s="45"/>
      <c r="D4527" s="46"/>
      <c r="E4527" s="46"/>
      <c r="K4527" s="47"/>
      <c r="AH4527" s="42"/>
      <c r="AI4527" s="42"/>
      <c r="AJ4527" s="42"/>
      <c r="AK4527" s="42"/>
      <c r="AL4527" s="42"/>
      <c r="AM4527" s="42"/>
      <c r="AN4527" s="42"/>
      <c r="AO4527" s="42"/>
      <c r="AP4527" s="42"/>
      <c r="AQ4527" s="42"/>
      <c r="AR4527" s="42"/>
      <c r="AS4527" s="42"/>
      <c r="AT4527" s="42"/>
      <c r="AU4527" s="41"/>
      <c r="AV4527" s="42"/>
      <c r="AZ4527" s="43"/>
      <c r="BA4527" s="43"/>
      <c r="BB4527" s="43"/>
      <c r="BC4527" s="43"/>
      <c r="BD4527" s="43"/>
    </row>
    <row r="4528" spans="2:56" s="15" customFormat="1" ht="15.75">
      <c r="B4528" s="45"/>
      <c r="C4528" s="45"/>
      <c r="D4528" s="46"/>
      <c r="E4528" s="46"/>
      <c r="K4528" s="47"/>
      <c r="AH4528" s="42"/>
      <c r="AI4528" s="42"/>
      <c r="AJ4528" s="42"/>
      <c r="AK4528" s="42"/>
      <c r="AL4528" s="42"/>
      <c r="AM4528" s="42"/>
      <c r="AN4528" s="42"/>
      <c r="AO4528" s="42"/>
      <c r="AP4528" s="42"/>
      <c r="AQ4528" s="42"/>
      <c r="AR4528" s="42"/>
      <c r="AS4528" s="42"/>
      <c r="AT4528" s="42"/>
      <c r="AU4528" s="41"/>
      <c r="AV4528" s="42"/>
      <c r="AZ4528" s="43"/>
      <c r="BA4528" s="43"/>
      <c r="BB4528" s="43"/>
      <c r="BC4528" s="43"/>
      <c r="BD4528" s="43"/>
    </row>
    <row r="4529" spans="2:56" s="15" customFormat="1" ht="15.75">
      <c r="B4529" s="45"/>
      <c r="C4529" s="45"/>
      <c r="D4529" s="46"/>
      <c r="E4529" s="46"/>
      <c r="K4529" s="47"/>
      <c r="AH4529" s="42"/>
      <c r="AI4529" s="42"/>
      <c r="AJ4529" s="42"/>
      <c r="AK4529" s="42"/>
      <c r="AL4529" s="42"/>
      <c r="AM4529" s="42"/>
      <c r="AN4529" s="42"/>
      <c r="AO4529" s="42"/>
      <c r="AP4529" s="42"/>
      <c r="AQ4529" s="42"/>
      <c r="AR4529" s="42"/>
      <c r="AS4529" s="42"/>
      <c r="AT4529" s="42"/>
      <c r="AU4529" s="41"/>
      <c r="AV4529" s="42"/>
      <c r="AZ4529" s="43"/>
      <c r="BA4529" s="43"/>
      <c r="BB4529" s="43"/>
      <c r="BC4529" s="43"/>
      <c r="BD4529" s="43"/>
    </row>
    <row r="4530" spans="2:56" s="15" customFormat="1" ht="15.75">
      <c r="B4530" s="45"/>
      <c r="C4530" s="45"/>
      <c r="D4530" s="46"/>
      <c r="E4530" s="46"/>
      <c r="K4530" s="47"/>
      <c r="AH4530" s="42"/>
      <c r="AI4530" s="42"/>
      <c r="AJ4530" s="42"/>
      <c r="AK4530" s="42"/>
      <c r="AL4530" s="42"/>
      <c r="AM4530" s="42"/>
      <c r="AN4530" s="42"/>
      <c r="AO4530" s="42"/>
      <c r="AP4530" s="42"/>
      <c r="AQ4530" s="42"/>
      <c r="AR4530" s="42"/>
      <c r="AS4530" s="42"/>
      <c r="AT4530" s="42"/>
      <c r="AU4530" s="41"/>
      <c r="AV4530" s="42"/>
      <c r="AZ4530" s="43"/>
      <c r="BA4530" s="43"/>
      <c r="BB4530" s="43"/>
      <c r="BC4530" s="43"/>
      <c r="BD4530" s="43"/>
    </row>
    <row r="4531" spans="2:56" s="15" customFormat="1" ht="15.75">
      <c r="B4531" s="45"/>
      <c r="C4531" s="45"/>
      <c r="D4531" s="46"/>
      <c r="E4531" s="46"/>
      <c r="K4531" s="47"/>
      <c r="AH4531" s="42"/>
      <c r="AI4531" s="42"/>
      <c r="AJ4531" s="42"/>
      <c r="AK4531" s="42"/>
      <c r="AL4531" s="42"/>
      <c r="AM4531" s="42"/>
      <c r="AN4531" s="42"/>
      <c r="AO4531" s="42"/>
      <c r="AP4531" s="42"/>
      <c r="AQ4531" s="42"/>
      <c r="AR4531" s="42"/>
      <c r="AS4531" s="42"/>
      <c r="AT4531" s="42"/>
      <c r="AU4531" s="41"/>
      <c r="AV4531" s="42"/>
      <c r="AZ4531" s="43"/>
      <c r="BA4531" s="43"/>
      <c r="BB4531" s="43"/>
      <c r="BC4531" s="43"/>
      <c r="BD4531" s="43"/>
    </row>
    <row r="4532" spans="2:56" s="15" customFormat="1" ht="15.75">
      <c r="B4532" s="45"/>
      <c r="C4532" s="45"/>
      <c r="D4532" s="46"/>
      <c r="E4532" s="46"/>
      <c r="K4532" s="47"/>
      <c r="AH4532" s="42"/>
      <c r="AI4532" s="42"/>
      <c r="AJ4532" s="42"/>
      <c r="AK4532" s="42"/>
      <c r="AL4532" s="42"/>
      <c r="AM4532" s="42"/>
      <c r="AN4532" s="42"/>
      <c r="AO4532" s="42"/>
      <c r="AP4532" s="42"/>
      <c r="AQ4532" s="42"/>
      <c r="AR4532" s="42"/>
      <c r="AS4532" s="42"/>
      <c r="AT4532" s="42"/>
      <c r="AU4532" s="41"/>
      <c r="AV4532" s="42"/>
      <c r="AZ4532" s="43"/>
      <c r="BA4532" s="43"/>
      <c r="BB4532" s="43"/>
      <c r="BC4532" s="43"/>
      <c r="BD4532" s="43"/>
    </row>
    <row r="4533" spans="2:56" s="15" customFormat="1" ht="15.75">
      <c r="B4533" s="45"/>
      <c r="C4533" s="45"/>
      <c r="D4533" s="46"/>
      <c r="E4533" s="46"/>
      <c r="K4533" s="47"/>
      <c r="AH4533" s="42"/>
      <c r="AI4533" s="42"/>
      <c r="AJ4533" s="42"/>
      <c r="AK4533" s="42"/>
      <c r="AL4533" s="42"/>
      <c r="AM4533" s="42"/>
      <c r="AN4533" s="42"/>
      <c r="AO4533" s="42"/>
      <c r="AP4533" s="42"/>
      <c r="AQ4533" s="42"/>
      <c r="AR4533" s="42"/>
      <c r="AS4533" s="42"/>
      <c r="AT4533" s="42"/>
      <c r="AU4533" s="41"/>
      <c r="AV4533" s="42"/>
      <c r="AZ4533" s="43"/>
      <c r="BA4533" s="43"/>
      <c r="BB4533" s="43"/>
      <c r="BC4533" s="43"/>
      <c r="BD4533" s="43"/>
    </row>
    <row r="4534" spans="2:56" s="15" customFormat="1" ht="15.75">
      <c r="B4534" s="45"/>
      <c r="C4534" s="45"/>
      <c r="D4534" s="46"/>
      <c r="E4534" s="46"/>
      <c r="K4534" s="47"/>
      <c r="AH4534" s="42"/>
      <c r="AI4534" s="42"/>
      <c r="AJ4534" s="42"/>
      <c r="AK4534" s="42"/>
      <c r="AL4534" s="42"/>
      <c r="AM4534" s="42"/>
      <c r="AN4534" s="42"/>
      <c r="AO4534" s="42"/>
      <c r="AP4534" s="42"/>
      <c r="AQ4534" s="42"/>
      <c r="AR4534" s="42"/>
      <c r="AS4534" s="42"/>
      <c r="AT4534" s="42"/>
      <c r="AU4534" s="41"/>
      <c r="AV4534" s="42"/>
      <c r="AZ4534" s="43"/>
      <c r="BA4534" s="43"/>
      <c r="BB4534" s="43"/>
      <c r="BC4534" s="43"/>
      <c r="BD4534" s="43"/>
    </row>
    <row r="4535" spans="2:56" s="15" customFormat="1" ht="15.75">
      <c r="B4535" s="45"/>
      <c r="C4535" s="45"/>
      <c r="D4535" s="46"/>
      <c r="E4535" s="46"/>
      <c r="K4535" s="47"/>
      <c r="AH4535" s="42"/>
      <c r="AI4535" s="42"/>
      <c r="AJ4535" s="42"/>
      <c r="AK4535" s="42"/>
      <c r="AL4535" s="42"/>
      <c r="AM4535" s="42"/>
      <c r="AN4535" s="42"/>
      <c r="AO4535" s="42"/>
      <c r="AP4535" s="42"/>
      <c r="AQ4535" s="42"/>
      <c r="AR4535" s="42"/>
      <c r="AS4535" s="42"/>
      <c r="AT4535" s="42"/>
      <c r="AU4535" s="41"/>
      <c r="AV4535" s="42"/>
      <c r="AZ4535" s="43"/>
      <c r="BA4535" s="43"/>
      <c r="BB4535" s="43"/>
      <c r="BC4535" s="43"/>
      <c r="BD4535" s="43"/>
    </row>
    <row r="4536" spans="2:56" s="15" customFormat="1" ht="15.75">
      <c r="B4536" s="45"/>
      <c r="C4536" s="45"/>
      <c r="D4536" s="46"/>
      <c r="E4536" s="46"/>
      <c r="K4536" s="47"/>
      <c r="AH4536" s="42"/>
      <c r="AI4536" s="42"/>
      <c r="AJ4536" s="42"/>
      <c r="AK4536" s="42"/>
      <c r="AL4536" s="42"/>
      <c r="AM4536" s="42"/>
      <c r="AN4536" s="42"/>
      <c r="AO4536" s="42"/>
      <c r="AP4536" s="42"/>
      <c r="AQ4536" s="42"/>
      <c r="AR4536" s="42"/>
      <c r="AS4536" s="42"/>
      <c r="AT4536" s="42"/>
      <c r="AU4536" s="41"/>
      <c r="AV4536" s="42"/>
      <c r="AZ4536" s="43"/>
      <c r="BA4536" s="43"/>
      <c r="BB4536" s="43"/>
      <c r="BC4536" s="43"/>
      <c r="BD4536" s="43"/>
    </row>
    <row r="4537" spans="2:56" s="15" customFormat="1" ht="15.75">
      <c r="B4537" s="45"/>
      <c r="C4537" s="45"/>
      <c r="D4537" s="46"/>
      <c r="E4537" s="46"/>
      <c r="K4537" s="47"/>
      <c r="AH4537" s="42"/>
      <c r="AI4537" s="42"/>
      <c r="AJ4537" s="42"/>
      <c r="AK4537" s="42"/>
      <c r="AL4537" s="42"/>
      <c r="AM4537" s="42"/>
      <c r="AN4537" s="42"/>
      <c r="AO4537" s="42"/>
      <c r="AP4537" s="42"/>
      <c r="AQ4537" s="42"/>
      <c r="AR4537" s="42"/>
      <c r="AS4537" s="42"/>
      <c r="AT4537" s="42"/>
      <c r="AU4537" s="41"/>
      <c r="AV4537" s="42"/>
      <c r="AZ4537" s="43"/>
      <c r="BA4537" s="43"/>
      <c r="BB4537" s="43"/>
      <c r="BC4537" s="43"/>
      <c r="BD4537" s="43"/>
    </row>
    <row r="4538" spans="2:56" s="15" customFormat="1" ht="15.75">
      <c r="B4538" s="45"/>
      <c r="C4538" s="45"/>
      <c r="D4538" s="46"/>
      <c r="E4538" s="46"/>
      <c r="K4538" s="47"/>
      <c r="AH4538" s="42"/>
      <c r="AI4538" s="42"/>
      <c r="AJ4538" s="42"/>
      <c r="AK4538" s="42"/>
      <c r="AL4538" s="42"/>
      <c r="AM4538" s="42"/>
      <c r="AN4538" s="42"/>
      <c r="AO4538" s="42"/>
      <c r="AP4538" s="42"/>
      <c r="AQ4538" s="42"/>
      <c r="AR4538" s="42"/>
      <c r="AS4538" s="42"/>
      <c r="AT4538" s="42"/>
      <c r="AU4538" s="41"/>
      <c r="AV4538" s="42"/>
      <c r="AZ4538" s="43"/>
      <c r="BA4538" s="43"/>
      <c r="BB4538" s="43"/>
      <c r="BC4538" s="43"/>
      <c r="BD4538" s="43"/>
    </row>
    <row r="4539" spans="2:56" s="15" customFormat="1" ht="15.75">
      <c r="B4539" s="45"/>
      <c r="C4539" s="45"/>
      <c r="D4539" s="46"/>
      <c r="E4539" s="46"/>
      <c r="K4539" s="47"/>
      <c r="AH4539" s="42"/>
      <c r="AI4539" s="42"/>
      <c r="AJ4539" s="42"/>
      <c r="AK4539" s="42"/>
      <c r="AL4539" s="42"/>
      <c r="AM4539" s="42"/>
      <c r="AN4539" s="42"/>
      <c r="AO4539" s="42"/>
      <c r="AP4539" s="42"/>
      <c r="AQ4539" s="42"/>
      <c r="AR4539" s="42"/>
      <c r="AS4539" s="42"/>
      <c r="AT4539" s="42"/>
      <c r="AU4539" s="41"/>
      <c r="AV4539" s="42"/>
      <c r="AZ4539" s="43"/>
      <c r="BA4539" s="43"/>
      <c r="BB4539" s="43"/>
      <c r="BC4539" s="43"/>
      <c r="BD4539" s="43"/>
    </row>
    <row r="4540" spans="2:56" s="15" customFormat="1" ht="15.75">
      <c r="B4540" s="45"/>
      <c r="C4540" s="45"/>
      <c r="D4540" s="46"/>
      <c r="E4540" s="46"/>
      <c r="K4540" s="47"/>
      <c r="AH4540" s="42"/>
      <c r="AI4540" s="42"/>
      <c r="AJ4540" s="42"/>
      <c r="AK4540" s="42"/>
      <c r="AL4540" s="42"/>
      <c r="AM4540" s="42"/>
      <c r="AN4540" s="42"/>
      <c r="AO4540" s="42"/>
      <c r="AP4540" s="42"/>
      <c r="AQ4540" s="42"/>
      <c r="AR4540" s="42"/>
      <c r="AS4540" s="42"/>
      <c r="AT4540" s="42"/>
      <c r="AU4540" s="41"/>
      <c r="AV4540" s="42"/>
      <c r="AZ4540" s="43"/>
      <c r="BA4540" s="43"/>
      <c r="BB4540" s="43"/>
      <c r="BC4540" s="43"/>
      <c r="BD4540" s="43"/>
    </row>
    <row r="4541" spans="2:56" s="15" customFormat="1" ht="15.75">
      <c r="B4541" s="45"/>
      <c r="C4541" s="45"/>
      <c r="D4541" s="46"/>
      <c r="E4541" s="46"/>
      <c r="K4541" s="47"/>
      <c r="AH4541" s="42"/>
      <c r="AI4541" s="42"/>
      <c r="AJ4541" s="42"/>
      <c r="AK4541" s="42"/>
      <c r="AL4541" s="42"/>
      <c r="AM4541" s="42"/>
      <c r="AN4541" s="42"/>
      <c r="AO4541" s="42"/>
      <c r="AP4541" s="42"/>
      <c r="AQ4541" s="42"/>
      <c r="AR4541" s="42"/>
      <c r="AS4541" s="42"/>
      <c r="AT4541" s="42"/>
      <c r="AU4541" s="41"/>
      <c r="AV4541" s="42"/>
      <c r="AZ4541" s="43"/>
      <c r="BA4541" s="43"/>
      <c r="BB4541" s="43"/>
      <c r="BC4541" s="43"/>
      <c r="BD4541" s="43"/>
    </row>
    <row r="4542" spans="2:56" s="15" customFormat="1" ht="15.75">
      <c r="B4542" s="45"/>
      <c r="C4542" s="45"/>
      <c r="D4542" s="46"/>
      <c r="E4542" s="46"/>
      <c r="K4542" s="47"/>
      <c r="AH4542" s="42"/>
      <c r="AI4542" s="42"/>
      <c r="AJ4542" s="42"/>
      <c r="AK4542" s="42"/>
      <c r="AL4542" s="42"/>
      <c r="AM4542" s="42"/>
      <c r="AN4542" s="42"/>
      <c r="AO4542" s="42"/>
      <c r="AP4542" s="42"/>
      <c r="AQ4542" s="42"/>
      <c r="AR4542" s="42"/>
      <c r="AS4542" s="42"/>
      <c r="AT4542" s="42"/>
      <c r="AU4542" s="41"/>
      <c r="AV4542" s="42"/>
      <c r="AZ4542" s="43"/>
      <c r="BA4542" s="43"/>
      <c r="BB4542" s="43"/>
      <c r="BC4542" s="43"/>
      <c r="BD4542" s="43"/>
    </row>
    <row r="4543" spans="2:56" s="15" customFormat="1" ht="15.75">
      <c r="B4543" s="45"/>
      <c r="C4543" s="45"/>
      <c r="D4543" s="46"/>
      <c r="E4543" s="46"/>
      <c r="K4543" s="47"/>
      <c r="AH4543" s="42"/>
      <c r="AI4543" s="42"/>
      <c r="AJ4543" s="42"/>
      <c r="AK4543" s="42"/>
      <c r="AL4543" s="42"/>
      <c r="AM4543" s="42"/>
      <c r="AN4543" s="42"/>
      <c r="AO4543" s="42"/>
      <c r="AP4543" s="42"/>
      <c r="AQ4543" s="42"/>
      <c r="AR4543" s="42"/>
      <c r="AS4543" s="42"/>
      <c r="AT4543" s="42"/>
      <c r="AU4543" s="41"/>
      <c r="AV4543" s="42"/>
      <c r="AZ4543" s="43"/>
      <c r="BA4543" s="43"/>
      <c r="BB4543" s="43"/>
      <c r="BC4543" s="43"/>
      <c r="BD4543" s="43"/>
    </row>
    <row r="4544" spans="2:56" s="15" customFormat="1" ht="15.75">
      <c r="B4544" s="45"/>
      <c r="C4544" s="45"/>
      <c r="D4544" s="46"/>
      <c r="E4544" s="46"/>
      <c r="K4544" s="47"/>
      <c r="AH4544" s="42"/>
      <c r="AI4544" s="42"/>
      <c r="AJ4544" s="42"/>
      <c r="AK4544" s="42"/>
      <c r="AL4544" s="42"/>
      <c r="AM4544" s="42"/>
      <c r="AN4544" s="42"/>
      <c r="AO4544" s="42"/>
      <c r="AP4544" s="42"/>
      <c r="AQ4544" s="42"/>
      <c r="AR4544" s="42"/>
      <c r="AS4544" s="42"/>
      <c r="AT4544" s="42"/>
      <c r="AU4544" s="41"/>
      <c r="AV4544" s="42"/>
      <c r="AZ4544" s="43"/>
      <c r="BA4544" s="43"/>
      <c r="BB4544" s="43"/>
      <c r="BC4544" s="43"/>
      <c r="BD4544" s="43"/>
    </row>
    <row r="4545" spans="2:56" s="15" customFormat="1" ht="15.75">
      <c r="B4545" s="45"/>
      <c r="C4545" s="45"/>
      <c r="D4545" s="46"/>
      <c r="E4545" s="46"/>
      <c r="K4545" s="47"/>
      <c r="AH4545" s="42"/>
      <c r="AI4545" s="42"/>
      <c r="AJ4545" s="42"/>
      <c r="AK4545" s="42"/>
      <c r="AL4545" s="42"/>
      <c r="AM4545" s="42"/>
      <c r="AN4545" s="42"/>
      <c r="AO4545" s="42"/>
      <c r="AP4545" s="42"/>
      <c r="AQ4545" s="42"/>
      <c r="AR4545" s="42"/>
      <c r="AS4545" s="42"/>
      <c r="AT4545" s="42"/>
      <c r="AU4545" s="41"/>
      <c r="AV4545" s="42"/>
      <c r="AZ4545" s="43"/>
      <c r="BA4545" s="43"/>
      <c r="BB4545" s="43"/>
      <c r="BC4545" s="43"/>
      <c r="BD4545" s="43"/>
    </row>
    <row r="4546" spans="2:56" s="15" customFormat="1" ht="15.75">
      <c r="B4546" s="45"/>
      <c r="C4546" s="45"/>
      <c r="D4546" s="46"/>
      <c r="E4546" s="46"/>
      <c r="K4546" s="47"/>
      <c r="AH4546" s="42"/>
      <c r="AI4546" s="42"/>
      <c r="AJ4546" s="42"/>
      <c r="AK4546" s="42"/>
      <c r="AL4546" s="42"/>
      <c r="AM4546" s="42"/>
      <c r="AN4546" s="42"/>
      <c r="AO4546" s="42"/>
      <c r="AP4546" s="42"/>
      <c r="AQ4546" s="42"/>
      <c r="AR4546" s="42"/>
      <c r="AS4546" s="42"/>
      <c r="AT4546" s="42"/>
      <c r="AU4546" s="41"/>
      <c r="AV4546" s="42"/>
      <c r="AZ4546" s="43"/>
      <c r="BA4546" s="43"/>
      <c r="BB4546" s="43"/>
      <c r="BC4546" s="43"/>
      <c r="BD4546" s="43"/>
    </row>
    <row r="4547" spans="2:56" s="15" customFormat="1" ht="15.75">
      <c r="B4547" s="45"/>
      <c r="C4547" s="45"/>
      <c r="D4547" s="46"/>
      <c r="E4547" s="46"/>
      <c r="K4547" s="47"/>
      <c r="AH4547" s="42"/>
      <c r="AI4547" s="42"/>
      <c r="AJ4547" s="42"/>
      <c r="AK4547" s="42"/>
      <c r="AL4547" s="42"/>
      <c r="AM4547" s="42"/>
      <c r="AN4547" s="42"/>
      <c r="AO4547" s="42"/>
      <c r="AP4547" s="42"/>
      <c r="AQ4547" s="42"/>
      <c r="AR4547" s="42"/>
      <c r="AS4547" s="42"/>
      <c r="AT4547" s="42"/>
      <c r="AU4547" s="41"/>
      <c r="AV4547" s="42"/>
      <c r="AZ4547" s="43"/>
      <c r="BA4547" s="43"/>
      <c r="BB4547" s="43"/>
      <c r="BC4547" s="43"/>
      <c r="BD4547" s="43"/>
    </row>
    <row r="4548" spans="2:56" s="15" customFormat="1" ht="15.75">
      <c r="B4548" s="45"/>
      <c r="C4548" s="45"/>
      <c r="D4548" s="46"/>
      <c r="E4548" s="46"/>
      <c r="K4548" s="47"/>
      <c r="AH4548" s="42"/>
      <c r="AI4548" s="42"/>
      <c r="AJ4548" s="42"/>
      <c r="AK4548" s="42"/>
      <c r="AL4548" s="42"/>
      <c r="AM4548" s="42"/>
      <c r="AN4548" s="42"/>
      <c r="AO4548" s="42"/>
      <c r="AP4548" s="42"/>
      <c r="AQ4548" s="42"/>
      <c r="AR4548" s="42"/>
      <c r="AS4548" s="42"/>
      <c r="AT4548" s="42"/>
      <c r="AU4548" s="41"/>
      <c r="AV4548" s="42"/>
      <c r="AZ4548" s="43"/>
      <c r="BA4548" s="43"/>
      <c r="BB4548" s="43"/>
      <c r="BC4548" s="43"/>
      <c r="BD4548" s="43"/>
    </row>
    <row r="4549" spans="2:56" s="15" customFormat="1" ht="15.75">
      <c r="B4549" s="45"/>
      <c r="C4549" s="45"/>
      <c r="D4549" s="46"/>
      <c r="E4549" s="46"/>
      <c r="K4549" s="47"/>
      <c r="AH4549" s="42"/>
      <c r="AI4549" s="42"/>
      <c r="AJ4549" s="42"/>
      <c r="AK4549" s="42"/>
      <c r="AL4549" s="42"/>
      <c r="AM4549" s="42"/>
      <c r="AN4549" s="42"/>
      <c r="AO4549" s="42"/>
      <c r="AP4549" s="42"/>
      <c r="AQ4549" s="42"/>
      <c r="AR4549" s="42"/>
      <c r="AS4549" s="42"/>
      <c r="AT4549" s="42"/>
      <c r="AU4549" s="41"/>
      <c r="AV4549" s="42"/>
      <c r="AZ4549" s="43"/>
      <c r="BA4549" s="43"/>
      <c r="BB4549" s="43"/>
      <c r="BC4549" s="43"/>
      <c r="BD4549" s="43"/>
    </row>
    <row r="4550" spans="2:56" s="15" customFormat="1" ht="15.75">
      <c r="B4550" s="45"/>
      <c r="C4550" s="45"/>
      <c r="D4550" s="46"/>
      <c r="E4550" s="46"/>
      <c r="K4550" s="47"/>
      <c r="AH4550" s="42"/>
      <c r="AI4550" s="42"/>
      <c r="AJ4550" s="42"/>
      <c r="AK4550" s="42"/>
      <c r="AL4550" s="42"/>
      <c r="AM4550" s="42"/>
      <c r="AN4550" s="42"/>
      <c r="AO4550" s="42"/>
      <c r="AP4550" s="42"/>
      <c r="AQ4550" s="42"/>
      <c r="AR4550" s="42"/>
      <c r="AS4550" s="42"/>
      <c r="AT4550" s="42"/>
      <c r="AU4550" s="41"/>
      <c r="AV4550" s="42"/>
      <c r="AZ4550" s="43"/>
      <c r="BA4550" s="43"/>
      <c r="BB4550" s="43"/>
      <c r="BC4550" s="43"/>
      <c r="BD4550" s="43"/>
    </row>
    <row r="4551" spans="2:56" s="15" customFormat="1" ht="15.75">
      <c r="B4551" s="45"/>
      <c r="C4551" s="45"/>
      <c r="D4551" s="46"/>
      <c r="E4551" s="46"/>
      <c r="K4551" s="47"/>
      <c r="AH4551" s="42"/>
      <c r="AI4551" s="42"/>
      <c r="AJ4551" s="42"/>
      <c r="AK4551" s="42"/>
      <c r="AL4551" s="42"/>
      <c r="AM4551" s="42"/>
      <c r="AN4551" s="42"/>
      <c r="AO4551" s="42"/>
      <c r="AP4551" s="42"/>
      <c r="AQ4551" s="42"/>
      <c r="AR4551" s="42"/>
      <c r="AS4551" s="42"/>
      <c r="AT4551" s="42"/>
      <c r="AU4551" s="41"/>
      <c r="AV4551" s="42"/>
      <c r="AZ4551" s="43"/>
      <c r="BA4551" s="43"/>
      <c r="BB4551" s="43"/>
      <c r="BC4551" s="43"/>
      <c r="BD4551" s="43"/>
    </row>
    <row r="4552" spans="2:56" s="15" customFormat="1" ht="15.75">
      <c r="B4552" s="45"/>
      <c r="C4552" s="45"/>
      <c r="D4552" s="46"/>
      <c r="E4552" s="46"/>
      <c r="K4552" s="47"/>
      <c r="AH4552" s="42"/>
      <c r="AI4552" s="42"/>
      <c r="AJ4552" s="42"/>
      <c r="AK4552" s="42"/>
      <c r="AL4552" s="42"/>
      <c r="AM4552" s="42"/>
      <c r="AN4552" s="42"/>
      <c r="AO4552" s="42"/>
      <c r="AP4552" s="42"/>
      <c r="AQ4552" s="42"/>
      <c r="AR4552" s="42"/>
      <c r="AS4552" s="42"/>
      <c r="AT4552" s="42"/>
      <c r="AU4552" s="41"/>
      <c r="AV4552" s="42"/>
      <c r="AZ4552" s="43"/>
      <c r="BA4552" s="43"/>
      <c r="BB4552" s="43"/>
      <c r="BC4552" s="43"/>
      <c r="BD4552" s="43"/>
    </row>
    <row r="4553" spans="2:56" s="15" customFormat="1" ht="15.75">
      <c r="B4553" s="45"/>
      <c r="C4553" s="45"/>
      <c r="D4553" s="46"/>
      <c r="E4553" s="46"/>
      <c r="K4553" s="47"/>
      <c r="AH4553" s="42"/>
      <c r="AI4553" s="42"/>
      <c r="AJ4553" s="42"/>
      <c r="AK4553" s="42"/>
      <c r="AL4553" s="42"/>
      <c r="AM4553" s="42"/>
      <c r="AN4553" s="42"/>
      <c r="AO4553" s="42"/>
      <c r="AP4553" s="42"/>
      <c r="AQ4553" s="42"/>
      <c r="AR4553" s="42"/>
      <c r="AS4553" s="42"/>
      <c r="AT4553" s="42"/>
      <c r="AU4553" s="41"/>
      <c r="AV4553" s="42"/>
      <c r="AZ4553" s="43"/>
      <c r="BA4553" s="43"/>
      <c r="BB4553" s="43"/>
      <c r="BC4553" s="43"/>
      <c r="BD4553" s="43"/>
    </row>
    <row r="4554" spans="2:56" s="15" customFormat="1" ht="15.75">
      <c r="B4554" s="45"/>
      <c r="C4554" s="45"/>
      <c r="D4554" s="46"/>
      <c r="E4554" s="46"/>
      <c r="K4554" s="47"/>
      <c r="AH4554" s="42"/>
      <c r="AI4554" s="42"/>
      <c r="AJ4554" s="42"/>
      <c r="AK4554" s="42"/>
      <c r="AL4554" s="42"/>
      <c r="AM4554" s="42"/>
      <c r="AN4554" s="42"/>
      <c r="AO4554" s="42"/>
      <c r="AP4554" s="42"/>
      <c r="AQ4554" s="42"/>
      <c r="AR4554" s="42"/>
      <c r="AS4554" s="42"/>
      <c r="AT4554" s="42"/>
      <c r="AU4554" s="41"/>
      <c r="AV4554" s="42"/>
      <c r="AZ4554" s="43"/>
      <c r="BA4554" s="43"/>
      <c r="BB4554" s="43"/>
      <c r="BC4554" s="43"/>
      <c r="BD4554" s="43"/>
    </row>
    <row r="4555" spans="2:56" s="15" customFormat="1" ht="15.75">
      <c r="B4555" s="45"/>
      <c r="C4555" s="45"/>
      <c r="D4555" s="46"/>
      <c r="E4555" s="46"/>
      <c r="K4555" s="47"/>
      <c r="AH4555" s="42"/>
      <c r="AI4555" s="42"/>
      <c r="AJ4555" s="42"/>
      <c r="AK4555" s="42"/>
      <c r="AL4555" s="42"/>
      <c r="AM4555" s="42"/>
      <c r="AN4555" s="42"/>
      <c r="AO4555" s="42"/>
      <c r="AP4555" s="42"/>
      <c r="AQ4555" s="42"/>
      <c r="AR4555" s="42"/>
      <c r="AS4555" s="42"/>
      <c r="AT4555" s="42"/>
      <c r="AU4555" s="41"/>
      <c r="AV4555" s="42"/>
      <c r="AZ4555" s="43"/>
      <c r="BA4555" s="43"/>
      <c r="BB4555" s="43"/>
      <c r="BC4555" s="43"/>
      <c r="BD4555" s="43"/>
    </row>
    <row r="4556" spans="2:56" s="15" customFormat="1" ht="15.75">
      <c r="B4556" s="45"/>
      <c r="C4556" s="45"/>
      <c r="D4556" s="46"/>
      <c r="E4556" s="46"/>
      <c r="K4556" s="47"/>
      <c r="AH4556" s="42"/>
      <c r="AI4556" s="42"/>
      <c r="AJ4556" s="42"/>
      <c r="AK4556" s="42"/>
      <c r="AL4556" s="42"/>
      <c r="AM4556" s="42"/>
      <c r="AN4556" s="42"/>
      <c r="AO4556" s="42"/>
      <c r="AP4556" s="42"/>
      <c r="AQ4556" s="42"/>
      <c r="AR4556" s="42"/>
      <c r="AS4556" s="42"/>
      <c r="AT4556" s="42"/>
      <c r="AU4556" s="41"/>
      <c r="AV4556" s="42"/>
      <c r="AZ4556" s="43"/>
      <c r="BA4556" s="43"/>
      <c r="BB4556" s="43"/>
      <c r="BC4556" s="43"/>
      <c r="BD4556" s="43"/>
    </row>
    <row r="4557" spans="2:56" s="15" customFormat="1" ht="15.75">
      <c r="B4557" s="45"/>
      <c r="C4557" s="45"/>
      <c r="D4557" s="46"/>
      <c r="E4557" s="46"/>
      <c r="K4557" s="47"/>
      <c r="AH4557" s="42"/>
      <c r="AI4557" s="42"/>
      <c r="AJ4557" s="42"/>
      <c r="AK4557" s="42"/>
      <c r="AL4557" s="42"/>
      <c r="AM4557" s="42"/>
      <c r="AN4557" s="42"/>
      <c r="AO4557" s="42"/>
      <c r="AP4557" s="42"/>
      <c r="AQ4557" s="42"/>
      <c r="AR4557" s="42"/>
      <c r="AS4557" s="42"/>
      <c r="AT4557" s="42"/>
      <c r="AU4557" s="41"/>
      <c r="AV4557" s="42"/>
      <c r="AZ4557" s="43"/>
      <c r="BA4557" s="43"/>
      <c r="BB4557" s="43"/>
      <c r="BC4557" s="43"/>
      <c r="BD4557" s="43"/>
    </row>
    <row r="4558" spans="2:56" s="15" customFormat="1" ht="15.75">
      <c r="B4558" s="45"/>
      <c r="C4558" s="45"/>
      <c r="D4558" s="46"/>
      <c r="E4558" s="46"/>
      <c r="K4558" s="47"/>
      <c r="AH4558" s="42"/>
      <c r="AI4558" s="42"/>
      <c r="AJ4558" s="42"/>
      <c r="AK4558" s="42"/>
      <c r="AL4558" s="42"/>
      <c r="AM4558" s="42"/>
      <c r="AN4558" s="42"/>
      <c r="AO4558" s="42"/>
      <c r="AP4558" s="42"/>
      <c r="AQ4558" s="42"/>
      <c r="AR4558" s="42"/>
      <c r="AS4558" s="42"/>
      <c r="AT4558" s="42"/>
      <c r="AU4558" s="41"/>
      <c r="AV4558" s="42"/>
      <c r="AZ4558" s="43"/>
      <c r="BA4558" s="43"/>
      <c r="BB4558" s="43"/>
      <c r="BC4558" s="43"/>
      <c r="BD4558" s="43"/>
    </row>
    <row r="4559" spans="2:56" s="15" customFormat="1" ht="15.75">
      <c r="B4559" s="45"/>
      <c r="C4559" s="45"/>
      <c r="D4559" s="46"/>
      <c r="E4559" s="46"/>
      <c r="K4559" s="47"/>
      <c r="AH4559" s="42"/>
      <c r="AI4559" s="42"/>
      <c r="AJ4559" s="42"/>
      <c r="AK4559" s="42"/>
      <c r="AL4559" s="42"/>
      <c r="AM4559" s="42"/>
      <c r="AN4559" s="42"/>
      <c r="AO4559" s="42"/>
      <c r="AP4559" s="42"/>
      <c r="AQ4559" s="42"/>
      <c r="AR4559" s="42"/>
      <c r="AS4559" s="42"/>
      <c r="AT4559" s="42"/>
      <c r="AU4559" s="41"/>
      <c r="AV4559" s="42"/>
      <c r="AZ4559" s="43"/>
      <c r="BA4559" s="43"/>
      <c r="BB4559" s="43"/>
      <c r="BC4559" s="43"/>
      <c r="BD4559" s="43"/>
    </row>
    <row r="4560" spans="2:56" s="15" customFormat="1" ht="15.75">
      <c r="B4560" s="45"/>
      <c r="C4560" s="45"/>
      <c r="D4560" s="46"/>
      <c r="E4560" s="46"/>
      <c r="K4560" s="47"/>
      <c r="AH4560" s="42"/>
      <c r="AI4560" s="42"/>
      <c r="AJ4560" s="42"/>
      <c r="AK4560" s="42"/>
      <c r="AL4560" s="42"/>
      <c r="AM4560" s="42"/>
      <c r="AN4560" s="42"/>
      <c r="AO4560" s="42"/>
      <c r="AP4560" s="42"/>
      <c r="AQ4560" s="42"/>
      <c r="AR4560" s="42"/>
      <c r="AS4560" s="42"/>
      <c r="AT4560" s="42"/>
      <c r="AU4560" s="41"/>
      <c r="AV4560" s="42"/>
      <c r="AZ4560" s="43"/>
      <c r="BA4560" s="43"/>
      <c r="BB4560" s="43"/>
      <c r="BC4560" s="43"/>
      <c r="BD4560" s="43"/>
    </row>
    <row r="4561" spans="2:56" s="15" customFormat="1" ht="15.75">
      <c r="B4561" s="45"/>
      <c r="C4561" s="45"/>
      <c r="D4561" s="46"/>
      <c r="E4561" s="46"/>
      <c r="K4561" s="47"/>
      <c r="AH4561" s="42"/>
      <c r="AI4561" s="42"/>
      <c r="AJ4561" s="42"/>
      <c r="AK4561" s="42"/>
      <c r="AL4561" s="42"/>
      <c r="AM4561" s="42"/>
      <c r="AN4561" s="42"/>
      <c r="AO4561" s="42"/>
      <c r="AP4561" s="42"/>
      <c r="AQ4561" s="42"/>
      <c r="AR4561" s="42"/>
      <c r="AS4561" s="42"/>
      <c r="AT4561" s="42"/>
      <c r="AU4561" s="41"/>
      <c r="AV4561" s="42"/>
      <c r="AZ4561" s="43"/>
      <c r="BA4561" s="43"/>
      <c r="BB4561" s="43"/>
      <c r="BC4561" s="43"/>
      <c r="BD4561" s="43"/>
    </row>
    <row r="4562" spans="2:56" s="15" customFormat="1" ht="15.75">
      <c r="B4562" s="45"/>
      <c r="C4562" s="45"/>
      <c r="D4562" s="46"/>
      <c r="E4562" s="46"/>
      <c r="K4562" s="47"/>
      <c r="AH4562" s="42"/>
      <c r="AI4562" s="42"/>
      <c r="AJ4562" s="42"/>
      <c r="AK4562" s="42"/>
      <c r="AL4562" s="42"/>
      <c r="AM4562" s="42"/>
      <c r="AN4562" s="42"/>
      <c r="AO4562" s="42"/>
      <c r="AP4562" s="42"/>
      <c r="AQ4562" s="42"/>
      <c r="AR4562" s="42"/>
      <c r="AS4562" s="42"/>
      <c r="AT4562" s="42"/>
      <c r="AU4562" s="41"/>
      <c r="AV4562" s="42"/>
      <c r="AZ4562" s="43"/>
      <c r="BA4562" s="43"/>
      <c r="BB4562" s="43"/>
      <c r="BC4562" s="43"/>
      <c r="BD4562" s="43"/>
    </row>
    <row r="4563" spans="2:56" s="15" customFormat="1" ht="15.75">
      <c r="B4563" s="45"/>
      <c r="C4563" s="45"/>
      <c r="D4563" s="46"/>
      <c r="E4563" s="46"/>
      <c r="K4563" s="47"/>
      <c r="AH4563" s="42"/>
      <c r="AI4563" s="42"/>
      <c r="AJ4563" s="42"/>
      <c r="AK4563" s="42"/>
      <c r="AL4563" s="42"/>
      <c r="AM4563" s="42"/>
      <c r="AN4563" s="42"/>
      <c r="AO4563" s="42"/>
      <c r="AP4563" s="42"/>
      <c r="AQ4563" s="42"/>
      <c r="AR4563" s="42"/>
      <c r="AS4563" s="42"/>
      <c r="AT4563" s="42"/>
      <c r="AU4563" s="41"/>
      <c r="AV4563" s="42"/>
      <c r="AZ4563" s="43"/>
      <c r="BA4563" s="43"/>
      <c r="BB4563" s="43"/>
      <c r="BC4563" s="43"/>
      <c r="BD4563" s="43"/>
    </row>
    <row r="4564" spans="2:56" s="15" customFormat="1" ht="15.75">
      <c r="B4564" s="45"/>
      <c r="C4564" s="45"/>
      <c r="D4564" s="46"/>
      <c r="E4564" s="46"/>
      <c r="K4564" s="47"/>
      <c r="AH4564" s="42"/>
      <c r="AI4564" s="42"/>
      <c r="AJ4564" s="42"/>
      <c r="AK4564" s="42"/>
      <c r="AL4564" s="42"/>
      <c r="AM4564" s="42"/>
      <c r="AN4564" s="42"/>
      <c r="AO4564" s="42"/>
      <c r="AP4564" s="42"/>
      <c r="AQ4564" s="42"/>
      <c r="AR4564" s="42"/>
      <c r="AS4564" s="42"/>
      <c r="AT4564" s="42"/>
      <c r="AU4564" s="41"/>
      <c r="AV4564" s="42"/>
      <c r="AZ4564" s="43"/>
      <c r="BA4564" s="43"/>
      <c r="BB4564" s="43"/>
      <c r="BC4564" s="43"/>
      <c r="BD4564" s="43"/>
    </row>
    <row r="4565" spans="2:56" s="15" customFormat="1" ht="15.75">
      <c r="B4565" s="45"/>
      <c r="C4565" s="45"/>
      <c r="D4565" s="46"/>
      <c r="E4565" s="46"/>
      <c r="K4565" s="47"/>
      <c r="AH4565" s="42"/>
      <c r="AI4565" s="42"/>
      <c r="AJ4565" s="42"/>
      <c r="AK4565" s="42"/>
      <c r="AL4565" s="42"/>
      <c r="AM4565" s="42"/>
      <c r="AN4565" s="42"/>
      <c r="AO4565" s="42"/>
      <c r="AP4565" s="42"/>
      <c r="AQ4565" s="42"/>
      <c r="AR4565" s="42"/>
      <c r="AS4565" s="42"/>
      <c r="AT4565" s="42"/>
      <c r="AU4565" s="41"/>
      <c r="AV4565" s="42"/>
      <c r="AZ4565" s="43"/>
      <c r="BA4565" s="43"/>
      <c r="BB4565" s="43"/>
      <c r="BC4565" s="43"/>
      <c r="BD4565" s="43"/>
    </row>
    <row r="4566" spans="2:56" s="15" customFormat="1" ht="15.75">
      <c r="B4566" s="45"/>
      <c r="C4566" s="45"/>
      <c r="D4566" s="46"/>
      <c r="E4566" s="46"/>
      <c r="K4566" s="47"/>
      <c r="AH4566" s="42"/>
      <c r="AI4566" s="42"/>
      <c r="AJ4566" s="42"/>
      <c r="AK4566" s="42"/>
      <c r="AL4566" s="42"/>
      <c r="AM4566" s="42"/>
      <c r="AN4566" s="42"/>
      <c r="AO4566" s="42"/>
      <c r="AP4566" s="42"/>
      <c r="AQ4566" s="42"/>
      <c r="AR4566" s="42"/>
      <c r="AS4566" s="42"/>
      <c r="AT4566" s="42"/>
      <c r="AU4566" s="41"/>
      <c r="AV4566" s="42"/>
      <c r="AZ4566" s="43"/>
      <c r="BA4566" s="43"/>
      <c r="BB4566" s="43"/>
      <c r="BC4566" s="43"/>
      <c r="BD4566" s="43"/>
    </row>
    <row r="4567" spans="2:56" s="15" customFormat="1" ht="15.75">
      <c r="B4567" s="45"/>
      <c r="C4567" s="45"/>
      <c r="D4567" s="46"/>
      <c r="E4567" s="46"/>
      <c r="K4567" s="47"/>
      <c r="AH4567" s="42"/>
      <c r="AI4567" s="42"/>
      <c r="AJ4567" s="42"/>
      <c r="AK4567" s="42"/>
      <c r="AL4567" s="42"/>
      <c r="AM4567" s="42"/>
      <c r="AN4567" s="42"/>
      <c r="AO4567" s="42"/>
      <c r="AP4567" s="42"/>
      <c r="AQ4567" s="42"/>
      <c r="AR4567" s="42"/>
      <c r="AS4567" s="42"/>
      <c r="AT4567" s="42"/>
      <c r="AU4567" s="41"/>
      <c r="AV4567" s="42"/>
      <c r="AZ4567" s="43"/>
      <c r="BA4567" s="43"/>
      <c r="BB4567" s="43"/>
      <c r="BC4567" s="43"/>
      <c r="BD4567" s="43"/>
    </row>
    <row r="4568" spans="2:56" s="15" customFormat="1" ht="15.75">
      <c r="B4568" s="45"/>
      <c r="C4568" s="45"/>
      <c r="D4568" s="46"/>
      <c r="E4568" s="46"/>
      <c r="K4568" s="47"/>
      <c r="AH4568" s="42"/>
      <c r="AI4568" s="42"/>
      <c r="AJ4568" s="42"/>
      <c r="AK4568" s="42"/>
      <c r="AL4568" s="42"/>
      <c r="AM4568" s="42"/>
      <c r="AN4568" s="42"/>
      <c r="AO4568" s="42"/>
      <c r="AP4568" s="42"/>
      <c r="AQ4568" s="42"/>
      <c r="AR4568" s="42"/>
      <c r="AS4568" s="42"/>
      <c r="AT4568" s="42"/>
      <c r="AU4568" s="41"/>
      <c r="AV4568" s="42"/>
      <c r="AZ4568" s="43"/>
      <c r="BA4568" s="43"/>
      <c r="BB4568" s="43"/>
      <c r="BC4568" s="43"/>
      <c r="BD4568" s="43"/>
    </row>
    <row r="4569" spans="2:56" s="15" customFormat="1" ht="15.75">
      <c r="B4569" s="45"/>
      <c r="C4569" s="45"/>
      <c r="D4569" s="46"/>
      <c r="E4569" s="46"/>
      <c r="K4569" s="47"/>
      <c r="AH4569" s="42"/>
      <c r="AI4569" s="42"/>
      <c r="AJ4569" s="42"/>
      <c r="AK4569" s="42"/>
      <c r="AL4569" s="42"/>
      <c r="AM4569" s="42"/>
      <c r="AN4569" s="42"/>
      <c r="AO4569" s="42"/>
      <c r="AP4569" s="42"/>
      <c r="AQ4569" s="42"/>
      <c r="AR4569" s="42"/>
      <c r="AS4569" s="42"/>
      <c r="AT4569" s="42"/>
      <c r="AU4569" s="41"/>
      <c r="AV4569" s="42"/>
      <c r="AZ4569" s="43"/>
      <c r="BA4569" s="43"/>
      <c r="BB4569" s="43"/>
      <c r="BC4569" s="43"/>
      <c r="BD4569" s="43"/>
    </row>
    <row r="4570" spans="2:56" s="15" customFormat="1" ht="15.75">
      <c r="B4570" s="45"/>
      <c r="C4570" s="45"/>
      <c r="D4570" s="46"/>
      <c r="E4570" s="46"/>
      <c r="K4570" s="47"/>
      <c r="AH4570" s="42"/>
      <c r="AI4570" s="42"/>
      <c r="AJ4570" s="42"/>
      <c r="AK4570" s="42"/>
      <c r="AL4570" s="42"/>
      <c r="AM4570" s="42"/>
      <c r="AN4570" s="42"/>
      <c r="AO4570" s="42"/>
      <c r="AP4570" s="42"/>
      <c r="AQ4570" s="42"/>
      <c r="AR4570" s="42"/>
      <c r="AS4570" s="42"/>
      <c r="AT4570" s="42"/>
      <c r="AU4570" s="41"/>
      <c r="AV4570" s="42"/>
      <c r="AZ4570" s="43"/>
      <c r="BA4570" s="43"/>
      <c r="BB4570" s="43"/>
      <c r="BC4570" s="43"/>
      <c r="BD4570" s="43"/>
    </row>
    <row r="4571" spans="2:56" s="15" customFormat="1" ht="15.75">
      <c r="B4571" s="45"/>
      <c r="C4571" s="45"/>
      <c r="D4571" s="46"/>
      <c r="E4571" s="46"/>
      <c r="K4571" s="47"/>
      <c r="AH4571" s="42"/>
      <c r="AI4571" s="42"/>
      <c r="AJ4571" s="42"/>
      <c r="AK4571" s="42"/>
      <c r="AL4571" s="42"/>
      <c r="AM4571" s="42"/>
      <c r="AN4571" s="42"/>
      <c r="AO4571" s="42"/>
      <c r="AP4571" s="42"/>
      <c r="AQ4571" s="42"/>
      <c r="AR4571" s="42"/>
      <c r="AS4571" s="42"/>
      <c r="AT4571" s="42"/>
      <c r="AU4571" s="41"/>
      <c r="AV4571" s="42"/>
      <c r="AZ4571" s="43"/>
      <c r="BA4571" s="43"/>
      <c r="BB4571" s="43"/>
      <c r="BC4571" s="43"/>
      <c r="BD4571" s="43"/>
    </row>
    <row r="4572" spans="2:56" s="15" customFormat="1" ht="15.75">
      <c r="B4572" s="45"/>
      <c r="C4572" s="45"/>
      <c r="D4572" s="46"/>
      <c r="E4572" s="46"/>
      <c r="K4572" s="47"/>
      <c r="AH4572" s="42"/>
      <c r="AI4572" s="42"/>
      <c r="AJ4572" s="42"/>
      <c r="AK4572" s="42"/>
      <c r="AL4572" s="42"/>
      <c r="AM4572" s="42"/>
      <c r="AN4572" s="42"/>
      <c r="AO4572" s="42"/>
      <c r="AP4572" s="42"/>
      <c r="AQ4572" s="42"/>
      <c r="AR4572" s="42"/>
      <c r="AS4572" s="42"/>
      <c r="AT4572" s="42"/>
      <c r="AU4572" s="41"/>
      <c r="AV4572" s="42"/>
      <c r="AZ4572" s="43"/>
      <c r="BA4572" s="43"/>
      <c r="BB4572" s="43"/>
      <c r="BC4572" s="43"/>
      <c r="BD4572" s="43"/>
    </row>
    <row r="4573" spans="2:56" s="15" customFormat="1" ht="15.75">
      <c r="B4573" s="45"/>
      <c r="C4573" s="45"/>
      <c r="D4573" s="46"/>
      <c r="E4573" s="46"/>
      <c r="K4573" s="47"/>
      <c r="AH4573" s="42"/>
      <c r="AI4573" s="42"/>
      <c r="AJ4573" s="42"/>
      <c r="AK4573" s="42"/>
      <c r="AL4573" s="42"/>
      <c r="AM4573" s="42"/>
      <c r="AN4573" s="42"/>
      <c r="AO4573" s="42"/>
      <c r="AP4573" s="42"/>
      <c r="AQ4573" s="42"/>
      <c r="AR4573" s="42"/>
      <c r="AS4573" s="42"/>
      <c r="AT4573" s="42"/>
      <c r="AU4573" s="41"/>
      <c r="AV4573" s="42"/>
      <c r="AZ4573" s="43"/>
      <c r="BA4573" s="43"/>
      <c r="BB4573" s="43"/>
      <c r="BC4573" s="43"/>
      <c r="BD4573" s="43"/>
    </row>
    <row r="4574" spans="2:56" s="15" customFormat="1" ht="15.75">
      <c r="B4574" s="45"/>
      <c r="C4574" s="45"/>
      <c r="D4574" s="46"/>
      <c r="E4574" s="46"/>
      <c r="K4574" s="47"/>
      <c r="AH4574" s="42"/>
      <c r="AI4574" s="42"/>
      <c r="AJ4574" s="42"/>
      <c r="AK4574" s="42"/>
      <c r="AL4574" s="42"/>
      <c r="AM4574" s="42"/>
      <c r="AN4574" s="42"/>
      <c r="AO4574" s="42"/>
      <c r="AP4574" s="42"/>
      <c r="AQ4574" s="42"/>
      <c r="AR4574" s="42"/>
      <c r="AS4574" s="42"/>
      <c r="AT4574" s="42"/>
      <c r="AU4574" s="41"/>
      <c r="AV4574" s="42"/>
      <c r="AZ4574" s="43"/>
      <c r="BA4574" s="43"/>
      <c r="BB4574" s="43"/>
      <c r="BC4574" s="43"/>
      <c r="BD4574" s="43"/>
    </row>
    <row r="4575" spans="2:56" s="15" customFormat="1" ht="15.75">
      <c r="B4575" s="45"/>
      <c r="C4575" s="45"/>
      <c r="D4575" s="46"/>
      <c r="E4575" s="46"/>
      <c r="K4575" s="47"/>
      <c r="AH4575" s="42"/>
      <c r="AI4575" s="42"/>
      <c r="AJ4575" s="42"/>
      <c r="AK4575" s="42"/>
      <c r="AL4575" s="42"/>
      <c r="AM4575" s="42"/>
      <c r="AN4575" s="42"/>
      <c r="AO4575" s="42"/>
      <c r="AP4575" s="42"/>
      <c r="AQ4575" s="42"/>
      <c r="AR4575" s="42"/>
      <c r="AS4575" s="42"/>
      <c r="AT4575" s="42"/>
      <c r="AU4575" s="41"/>
      <c r="AV4575" s="42"/>
      <c r="AZ4575" s="43"/>
      <c r="BA4575" s="43"/>
      <c r="BB4575" s="43"/>
      <c r="BC4575" s="43"/>
      <c r="BD4575" s="43"/>
    </row>
    <row r="4576" spans="2:56" s="15" customFormat="1" ht="15.75">
      <c r="B4576" s="45"/>
      <c r="C4576" s="45"/>
      <c r="D4576" s="46"/>
      <c r="E4576" s="46"/>
      <c r="K4576" s="47"/>
      <c r="AH4576" s="42"/>
      <c r="AI4576" s="42"/>
      <c r="AJ4576" s="42"/>
      <c r="AK4576" s="42"/>
      <c r="AL4576" s="42"/>
      <c r="AM4576" s="42"/>
      <c r="AN4576" s="42"/>
      <c r="AO4576" s="42"/>
      <c r="AP4576" s="42"/>
      <c r="AQ4576" s="42"/>
      <c r="AR4576" s="42"/>
      <c r="AS4576" s="42"/>
      <c r="AT4576" s="42"/>
      <c r="AU4576" s="41"/>
      <c r="AV4576" s="42"/>
      <c r="AZ4576" s="43"/>
      <c r="BA4576" s="43"/>
      <c r="BB4576" s="43"/>
      <c r="BC4576" s="43"/>
      <c r="BD4576" s="43"/>
    </row>
    <row r="4577" spans="2:56" s="15" customFormat="1" ht="15.75">
      <c r="B4577" s="45"/>
      <c r="C4577" s="45"/>
      <c r="D4577" s="46"/>
      <c r="E4577" s="46"/>
      <c r="K4577" s="47"/>
      <c r="AH4577" s="42"/>
      <c r="AI4577" s="42"/>
      <c r="AJ4577" s="42"/>
      <c r="AK4577" s="42"/>
      <c r="AL4577" s="42"/>
      <c r="AM4577" s="42"/>
      <c r="AN4577" s="42"/>
      <c r="AO4577" s="42"/>
      <c r="AP4577" s="42"/>
      <c r="AQ4577" s="42"/>
      <c r="AR4577" s="42"/>
      <c r="AS4577" s="42"/>
      <c r="AT4577" s="42"/>
      <c r="AU4577" s="41"/>
      <c r="AV4577" s="42"/>
      <c r="AZ4577" s="43"/>
      <c r="BA4577" s="43"/>
      <c r="BB4577" s="43"/>
      <c r="BC4577" s="43"/>
      <c r="BD4577" s="43"/>
    </row>
    <row r="4578" spans="2:56" s="15" customFormat="1" ht="15.75">
      <c r="B4578" s="45"/>
      <c r="C4578" s="45"/>
      <c r="D4578" s="46"/>
      <c r="E4578" s="46"/>
      <c r="K4578" s="47"/>
      <c r="AH4578" s="42"/>
      <c r="AI4578" s="42"/>
      <c r="AJ4578" s="42"/>
      <c r="AK4578" s="42"/>
      <c r="AL4578" s="42"/>
      <c r="AM4578" s="42"/>
      <c r="AN4578" s="42"/>
      <c r="AO4578" s="42"/>
      <c r="AP4578" s="42"/>
      <c r="AQ4578" s="42"/>
      <c r="AR4578" s="42"/>
      <c r="AS4578" s="42"/>
      <c r="AT4578" s="42"/>
      <c r="AU4578" s="41"/>
      <c r="AV4578" s="42"/>
      <c r="AZ4578" s="43"/>
      <c r="BA4578" s="43"/>
      <c r="BB4578" s="43"/>
      <c r="BC4578" s="43"/>
      <c r="BD4578" s="43"/>
    </row>
    <row r="4579" spans="2:56" s="15" customFormat="1" ht="15.75">
      <c r="B4579" s="45"/>
      <c r="C4579" s="45"/>
      <c r="D4579" s="46"/>
      <c r="E4579" s="46"/>
      <c r="K4579" s="47"/>
      <c r="AH4579" s="42"/>
      <c r="AI4579" s="42"/>
      <c r="AJ4579" s="42"/>
      <c r="AK4579" s="42"/>
      <c r="AL4579" s="42"/>
      <c r="AM4579" s="42"/>
      <c r="AN4579" s="42"/>
      <c r="AO4579" s="42"/>
      <c r="AP4579" s="42"/>
      <c r="AQ4579" s="42"/>
      <c r="AR4579" s="42"/>
      <c r="AS4579" s="42"/>
      <c r="AT4579" s="42"/>
      <c r="AU4579" s="41"/>
      <c r="AV4579" s="42"/>
      <c r="AZ4579" s="43"/>
      <c r="BA4579" s="43"/>
      <c r="BB4579" s="43"/>
      <c r="BC4579" s="43"/>
      <c r="BD4579" s="43"/>
    </row>
    <row r="4580" spans="2:56" s="15" customFormat="1" ht="15.75">
      <c r="B4580" s="45"/>
      <c r="C4580" s="45"/>
      <c r="D4580" s="46"/>
      <c r="E4580" s="46"/>
      <c r="K4580" s="47"/>
      <c r="AH4580" s="42"/>
      <c r="AI4580" s="42"/>
      <c r="AJ4580" s="42"/>
      <c r="AK4580" s="42"/>
      <c r="AL4580" s="42"/>
      <c r="AM4580" s="42"/>
      <c r="AN4580" s="42"/>
      <c r="AO4580" s="42"/>
      <c r="AP4580" s="42"/>
      <c r="AQ4580" s="42"/>
      <c r="AR4580" s="42"/>
      <c r="AS4580" s="42"/>
      <c r="AT4580" s="42"/>
      <c r="AU4580" s="41"/>
      <c r="AV4580" s="42"/>
      <c r="AZ4580" s="43"/>
      <c r="BA4580" s="43"/>
      <c r="BB4580" s="43"/>
      <c r="BC4580" s="43"/>
      <c r="BD4580" s="43"/>
    </row>
    <row r="4581" spans="2:56" s="15" customFormat="1" ht="15.75">
      <c r="B4581" s="45"/>
      <c r="C4581" s="45"/>
      <c r="D4581" s="46"/>
      <c r="E4581" s="46"/>
      <c r="K4581" s="47"/>
      <c r="AH4581" s="42"/>
      <c r="AI4581" s="42"/>
      <c r="AJ4581" s="42"/>
      <c r="AK4581" s="42"/>
      <c r="AL4581" s="42"/>
      <c r="AM4581" s="42"/>
      <c r="AN4581" s="42"/>
      <c r="AO4581" s="42"/>
      <c r="AP4581" s="42"/>
      <c r="AQ4581" s="42"/>
      <c r="AR4581" s="42"/>
      <c r="AS4581" s="42"/>
      <c r="AT4581" s="42"/>
      <c r="AU4581" s="41"/>
      <c r="AV4581" s="42"/>
      <c r="AZ4581" s="43"/>
      <c r="BA4581" s="43"/>
      <c r="BB4581" s="43"/>
      <c r="BC4581" s="43"/>
      <c r="BD4581" s="43"/>
    </row>
    <row r="4582" spans="2:56" s="15" customFormat="1" ht="15.75">
      <c r="B4582" s="45"/>
      <c r="C4582" s="45"/>
      <c r="D4582" s="46"/>
      <c r="E4582" s="46"/>
      <c r="K4582" s="47"/>
      <c r="AH4582" s="42"/>
      <c r="AI4582" s="42"/>
      <c r="AJ4582" s="42"/>
      <c r="AK4582" s="42"/>
      <c r="AL4582" s="42"/>
      <c r="AM4582" s="42"/>
      <c r="AN4582" s="42"/>
      <c r="AO4582" s="42"/>
      <c r="AP4582" s="42"/>
      <c r="AQ4582" s="42"/>
      <c r="AR4582" s="42"/>
      <c r="AS4582" s="42"/>
      <c r="AT4582" s="42"/>
      <c r="AU4582" s="41"/>
      <c r="AV4582" s="42"/>
      <c r="AZ4582" s="43"/>
      <c r="BA4582" s="43"/>
      <c r="BB4582" s="43"/>
      <c r="BC4582" s="43"/>
      <c r="BD4582" s="43"/>
    </row>
    <row r="4583" spans="2:56" s="15" customFormat="1" ht="15.75">
      <c r="B4583" s="45"/>
      <c r="C4583" s="45"/>
      <c r="D4583" s="46"/>
      <c r="E4583" s="46"/>
      <c r="K4583" s="47"/>
      <c r="AH4583" s="42"/>
      <c r="AI4583" s="42"/>
      <c r="AJ4583" s="42"/>
      <c r="AK4583" s="42"/>
      <c r="AL4583" s="42"/>
      <c r="AM4583" s="42"/>
      <c r="AN4583" s="42"/>
      <c r="AO4583" s="42"/>
      <c r="AP4583" s="42"/>
      <c r="AQ4583" s="42"/>
      <c r="AR4583" s="42"/>
      <c r="AS4583" s="42"/>
      <c r="AT4583" s="42"/>
      <c r="AU4583" s="41"/>
      <c r="AV4583" s="42"/>
      <c r="AZ4583" s="43"/>
      <c r="BA4583" s="43"/>
      <c r="BB4583" s="43"/>
      <c r="BC4583" s="43"/>
      <c r="BD4583" s="43"/>
    </row>
    <row r="4584" spans="2:56" s="15" customFormat="1" ht="15.75">
      <c r="B4584" s="45"/>
      <c r="C4584" s="45"/>
      <c r="D4584" s="46"/>
      <c r="E4584" s="46"/>
      <c r="K4584" s="47"/>
      <c r="AH4584" s="42"/>
      <c r="AI4584" s="42"/>
      <c r="AJ4584" s="42"/>
      <c r="AK4584" s="42"/>
      <c r="AL4584" s="42"/>
      <c r="AM4584" s="42"/>
      <c r="AN4584" s="42"/>
      <c r="AO4584" s="42"/>
      <c r="AP4584" s="42"/>
      <c r="AQ4584" s="42"/>
      <c r="AR4584" s="42"/>
      <c r="AS4584" s="42"/>
      <c r="AT4584" s="42"/>
      <c r="AU4584" s="41"/>
      <c r="AV4584" s="42"/>
      <c r="AZ4584" s="43"/>
      <c r="BA4584" s="43"/>
      <c r="BB4584" s="43"/>
      <c r="BC4584" s="43"/>
      <c r="BD4584" s="43"/>
    </row>
    <row r="4585" spans="2:56" s="15" customFormat="1" ht="15.75">
      <c r="B4585" s="45"/>
      <c r="C4585" s="45"/>
      <c r="D4585" s="46"/>
      <c r="E4585" s="46"/>
      <c r="K4585" s="47"/>
      <c r="AH4585" s="42"/>
      <c r="AI4585" s="42"/>
      <c r="AJ4585" s="42"/>
      <c r="AK4585" s="42"/>
      <c r="AL4585" s="42"/>
      <c r="AM4585" s="42"/>
      <c r="AN4585" s="42"/>
      <c r="AO4585" s="42"/>
      <c r="AP4585" s="42"/>
      <c r="AQ4585" s="42"/>
      <c r="AR4585" s="42"/>
      <c r="AS4585" s="42"/>
      <c r="AT4585" s="42"/>
      <c r="AU4585" s="41"/>
      <c r="AV4585" s="42"/>
      <c r="AZ4585" s="43"/>
      <c r="BA4585" s="43"/>
      <c r="BB4585" s="43"/>
      <c r="BC4585" s="43"/>
      <c r="BD4585" s="43"/>
    </row>
    <row r="4586" spans="2:56" s="15" customFormat="1" ht="15.75">
      <c r="B4586" s="45"/>
      <c r="C4586" s="45"/>
      <c r="D4586" s="46"/>
      <c r="E4586" s="46"/>
      <c r="K4586" s="47"/>
      <c r="AH4586" s="42"/>
      <c r="AI4586" s="42"/>
      <c r="AJ4586" s="42"/>
      <c r="AK4586" s="42"/>
      <c r="AL4586" s="42"/>
      <c r="AM4586" s="42"/>
      <c r="AN4586" s="42"/>
      <c r="AO4586" s="42"/>
      <c r="AP4586" s="42"/>
      <c r="AQ4586" s="42"/>
      <c r="AR4586" s="42"/>
      <c r="AS4586" s="42"/>
      <c r="AT4586" s="42"/>
      <c r="AU4586" s="41"/>
      <c r="AV4586" s="42"/>
      <c r="AZ4586" s="43"/>
      <c r="BA4586" s="43"/>
      <c r="BB4586" s="43"/>
      <c r="BC4586" s="43"/>
      <c r="BD4586" s="43"/>
    </row>
    <row r="4587" spans="2:56" s="15" customFormat="1" ht="15.75">
      <c r="B4587" s="45"/>
      <c r="C4587" s="45"/>
      <c r="D4587" s="46"/>
      <c r="E4587" s="46"/>
      <c r="K4587" s="47"/>
      <c r="AH4587" s="42"/>
      <c r="AI4587" s="42"/>
      <c r="AJ4587" s="42"/>
      <c r="AK4587" s="42"/>
      <c r="AL4587" s="42"/>
      <c r="AM4587" s="42"/>
      <c r="AN4587" s="42"/>
      <c r="AO4587" s="42"/>
      <c r="AP4587" s="42"/>
      <c r="AQ4587" s="42"/>
      <c r="AR4587" s="42"/>
      <c r="AS4587" s="42"/>
      <c r="AT4587" s="42"/>
      <c r="AU4587" s="41"/>
      <c r="AV4587" s="42"/>
      <c r="AZ4587" s="43"/>
      <c r="BA4587" s="43"/>
      <c r="BB4587" s="43"/>
      <c r="BC4587" s="43"/>
      <c r="BD4587" s="43"/>
    </row>
    <row r="4588" spans="2:56" s="15" customFormat="1" ht="15.75">
      <c r="B4588" s="45"/>
      <c r="C4588" s="45"/>
      <c r="D4588" s="46"/>
      <c r="E4588" s="46"/>
      <c r="K4588" s="47"/>
      <c r="AH4588" s="42"/>
      <c r="AI4588" s="42"/>
      <c r="AJ4588" s="42"/>
      <c r="AK4588" s="42"/>
      <c r="AL4588" s="42"/>
      <c r="AM4588" s="42"/>
      <c r="AN4588" s="42"/>
      <c r="AO4588" s="42"/>
      <c r="AP4588" s="42"/>
      <c r="AQ4588" s="42"/>
      <c r="AR4588" s="42"/>
      <c r="AS4588" s="42"/>
      <c r="AT4588" s="42"/>
      <c r="AU4588" s="41"/>
      <c r="AV4588" s="42"/>
      <c r="AZ4588" s="43"/>
      <c r="BA4588" s="43"/>
      <c r="BB4588" s="43"/>
      <c r="BC4588" s="43"/>
      <c r="BD4588" s="43"/>
    </row>
    <row r="4589" spans="2:56" s="15" customFormat="1" ht="15.75">
      <c r="B4589" s="45"/>
      <c r="C4589" s="45"/>
      <c r="D4589" s="46"/>
      <c r="E4589" s="46"/>
      <c r="K4589" s="47"/>
      <c r="AH4589" s="42"/>
      <c r="AI4589" s="42"/>
      <c r="AJ4589" s="42"/>
      <c r="AK4589" s="42"/>
      <c r="AL4589" s="42"/>
      <c r="AM4589" s="42"/>
      <c r="AN4589" s="42"/>
      <c r="AO4589" s="42"/>
      <c r="AP4589" s="42"/>
      <c r="AQ4589" s="42"/>
      <c r="AR4589" s="42"/>
      <c r="AS4589" s="42"/>
      <c r="AT4589" s="42"/>
      <c r="AU4589" s="41"/>
      <c r="AV4589" s="42"/>
      <c r="AZ4589" s="43"/>
      <c r="BA4589" s="43"/>
      <c r="BB4589" s="43"/>
      <c r="BC4589" s="43"/>
      <c r="BD4589" s="43"/>
    </row>
    <row r="4590" spans="2:56" s="15" customFormat="1" ht="15.75">
      <c r="B4590" s="45"/>
      <c r="C4590" s="45"/>
      <c r="D4590" s="46"/>
      <c r="E4590" s="46"/>
      <c r="K4590" s="47"/>
      <c r="AH4590" s="42"/>
      <c r="AI4590" s="42"/>
      <c r="AJ4590" s="42"/>
      <c r="AK4590" s="42"/>
      <c r="AL4590" s="42"/>
      <c r="AM4590" s="42"/>
      <c r="AN4590" s="42"/>
      <c r="AO4590" s="42"/>
      <c r="AP4590" s="42"/>
      <c r="AQ4590" s="42"/>
      <c r="AR4590" s="42"/>
      <c r="AS4590" s="42"/>
      <c r="AT4590" s="42"/>
      <c r="AU4590" s="41"/>
      <c r="AV4590" s="42"/>
      <c r="AZ4590" s="43"/>
      <c r="BA4590" s="43"/>
      <c r="BB4590" s="43"/>
      <c r="BC4590" s="43"/>
      <c r="BD4590" s="43"/>
    </row>
    <row r="4591" spans="2:56" s="15" customFormat="1" ht="15.75">
      <c r="B4591" s="45"/>
      <c r="C4591" s="45"/>
      <c r="D4591" s="46"/>
      <c r="E4591" s="46"/>
      <c r="K4591" s="47"/>
      <c r="AH4591" s="42"/>
      <c r="AI4591" s="42"/>
      <c r="AJ4591" s="42"/>
      <c r="AK4591" s="42"/>
      <c r="AL4591" s="42"/>
      <c r="AM4591" s="42"/>
      <c r="AN4591" s="42"/>
      <c r="AO4591" s="42"/>
      <c r="AP4591" s="42"/>
      <c r="AQ4591" s="42"/>
      <c r="AR4591" s="42"/>
      <c r="AS4591" s="42"/>
      <c r="AT4591" s="42"/>
      <c r="AU4591" s="41"/>
      <c r="AV4591" s="42"/>
      <c r="AZ4591" s="43"/>
      <c r="BA4591" s="43"/>
      <c r="BB4591" s="43"/>
      <c r="BC4591" s="43"/>
      <c r="BD4591" s="43"/>
    </row>
    <row r="4592" spans="2:56" s="15" customFormat="1" ht="15.75">
      <c r="B4592" s="45"/>
      <c r="C4592" s="45"/>
      <c r="D4592" s="46"/>
      <c r="E4592" s="46"/>
      <c r="K4592" s="47"/>
      <c r="AH4592" s="42"/>
      <c r="AI4592" s="42"/>
      <c r="AJ4592" s="42"/>
      <c r="AK4592" s="42"/>
      <c r="AL4592" s="42"/>
      <c r="AM4592" s="42"/>
      <c r="AN4592" s="42"/>
      <c r="AO4592" s="42"/>
      <c r="AP4592" s="42"/>
      <c r="AQ4592" s="42"/>
      <c r="AR4592" s="42"/>
      <c r="AS4592" s="42"/>
      <c r="AT4592" s="42"/>
      <c r="AU4592" s="41"/>
      <c r="AV4592" s="42"/>
      <c r="AZ4592" s="43"/>
      <c r="BA4592" s="43"/>
      <c r="BB4592" s="43"/>
      <c r="BC4592" s="43"/>
      <c r="BD4592" s="43"/>
    </row>
    <row r="4593" spans="2:56" s="15" customFormat="1" ht="15.75">
      <c r="B4593" s="45"/>
      <c r="C4593" s="45"/>
      <c r="D4593" s="46"/>
      <c r="E4593" s="46"/>
      <c r="K4593" s="47"/>
      <c r="AH4593" s="42"/>
      <c r="AI4593" s="42"/>
      <c r="AJ4593" s="42"/>
      <c r="AK4593" s="42"/>
      <c r="AL4593" s="42"/>
      <c r="AM4593" s="42"/>
      <c r="AN4593" s="42"/>
      <c r="AO4593" s="42"/>
      <c r="AP4593" s="42"/>
      <c r="AQ4593" s="42"/>
      <c r="AR4593" s="42"/>
      <c r="AS4593" s="42"/>
      <c r="AT4593" s="42"/>
      <c r="AU4593" s="41"/>
      <c r="AV4593" s="42"/>
      <c r="AZ4593" s="43"/>
      <c r="BA4593" s="43"/>
      <c r="BB4593" s="43"/>
      <c r="BC4593" s="43"/>
      <c r="BD4593" s="43"/>
    </row>
    <row r="4594" spans="2:56" s="15" customFormat="1" ht="15.75">
      <c r="B4594" s="45"/>
      <c r="C4594" s="45"/>
      <c r="D4594" s="46"/>
      <c r="E4594" s="46"/>
      <c r="K4594" s="47"/>
      <c r="AH4594" s="42"/>
      <c r="AI4594" s="42"/>
      <c r="AJ4594" s="42"/>
      <c r="AK4594" s="42"/>
      <c r="AL4594" s="42"/>
      <c r="AM4594" s="42"/>
      <c r="AN4594" s="42"/>
      <c r="AO4594" s="42"/>
      <c r="AP4594" s="42"/>
      <c r="AQ4594" s="42"/>
      <c r="AR4594" s="42"/>
      <c r="AS4594" s="42"/>
      <c r="AT4594" s="42"/>
      <c r="AU4594" s="41"/>
      <c r="AV4594" s="42"/>
      <c r="AZ4594" s="43"/>
      <c r="BA4594" s="43"/>
      <c r="BB4594" s="43"/>
      <c r="BC4594" s="43"/>
      <c r="BD4594" s="43"/>
    </row>
    <row r="4595" spans="2:56" s="15" customFormat="1" ht="15.75">
      <c r="B4595" s="45"/>
      <c r="C4595" s="45"/>
      <c r="D4595" s="46"/>
      <c r="E4595" s="46"/>
      <c r="K4595" s="47"/>
      <c r="AH4595" s="42"/>
      <c r="AI4595" s="42"/>
      <c r="AJ4595" s="42"/>
      <c r="AK4595" s="42"/>
      <c r="AL4595" s="42"/>
      <c r="AM4595" s="42"/>
      <c r="AN4595" s="42"/>
      <c r="AO4595" s="42"/>
      <c r="AP4595" s="42"/>
      <c r="AQ4595" s="42"/>
      <c r="AR4595" s="42"/>
      <c r="AS4595" s="42"/>
      <c r="AT4595" s="42"/>
      <c r="AU4595" s="41"/>
      <c r="AV4595" s="42"/>
      <c r="AZ4595" s="43"/>
      <c r="BA4595" s="43"/>
      <c r="BB4595" s="43"/>
      <c r="BC4595" s="43"/>
      <c r="BD4595" s="43"/>
    </row>
    <row r="4596" spans="2:56" s="15" customFormat="1" ht="15.75">
      <c r="B4596" s="45"/>
      <c r="C4596" s="45"/>
      <c r="D4596" s="46"/>
      <c r="E4596" s="46"/>
      <c r="K4596" s="47"/>
      <c r="AH4596" s="42"/>
      <c r="AI4596" s="42"/>
      <c r="AJ4596" s="42"/>
      <c r="AK4596" s="42"/>
      <c r="AL4596" s="42"/>
      <c r="AM4596" s="42"/>
      <c r="AN4596" s="42"/>
      <c r="AO4596" s="42"/>
      <c r="AP4596" s="42"/>
      <c r="AQ4596" s="42"/>
      <c r="AR4596" s="42"/>
      <c r="AS4596" s="42"/>
      <c r="AT4596" s="42"/>
      <c r="AU4596" s="41"/>
      <c r="AV4596" s="42"/>
      <c r="AZ4596" s="43"/>
      <c r="BA4596" s="43"/>
      <c r="BB4596" s="43"/>
      <c r="BC4596" s="43"/>
      <c r="BD4596" s="43"/>
    </row>
    <row r="4597" spans="2:56" s="15" customFormat="1" ht="15.75">
      <c r="B4597" s="45"/>
      <c r="C4597" s="45"/>
      <c r="D4597" s="46"/>
      <c r="E4597" s="46"/>
      <c r="K4597" s="47"/>
      <c r="AH4597" s="42"/>
      <c r="AI4597" s="42"/>
      <c r="AJ4597" s="42"/>
      <c r="AK4597" s="42"/>
      <c r="AL4597" s="42"/>
      <c r="AM4597" s="42"/>
      <c r="AN4597" s="42"/>
      <c r="AO4597" s="42"/>
      <c r="AP4597" s="42"/>
      <c r="AQ4597" s="42"/>
      <c r="AR4597" s="42"/>
      <c r="AS4597" s="42"/>
      <c r="AT4597" s="42"/>
      <c r="AU4597" s="41"/>
      <c r="AV4597" s="42"/>
      <c r="AZ4597" s="43"/>
      <c r="BA4597" s="43"/>
      <c r="BB4597" s="43"/>
      <c r="BC4597" s="43"/>
      <c r="BD4597" s="43"/>
    </row>
    <row r="4598" spans="2:56" s="15" customFormat="1" ht="15.75">
      <c r="B4598" s="45"/>
      <c r="C4598" s="45"/>
      <c r="D4598" s="46"/>
      <c r="E4598" s="46"/>
      <c r="K4598" s="47"/>
      <c r="AH4598" s="42"/>
      <c r="AI4598" s="42"/>
      <c r="AJ4598" s="42"/>
      <c r="AK4598" s="42"/>
      <c r="AL4598" s="42"/>
      <c r="AM4598" s="42"/>
      <c r="AN4598" s="42"/>
      <c r="AO4598" s="42"/>
      <c r="AP4598" s="42"/>
      <c r="AQ4598" s="42"/>
      <c r="AR4598" s="42"/>
      <c r="AS4598" s="42"/>
      <c r="AT4598" s="42"/>
      <c r="AU4598" s="41"/>
      <c r="AV4598" s="42"/>
      <c r="AZ4598" s="43"/>
      <c r="BA4598" s="43"/>
      <c r="BB4598" s="43"/>
      <c r="BC4598" s="43"/>
      <c r="BD4598" s="43"/>
    </row>
    <row r="4599" spans="2:56" s="15" customFormat="1" ht="15.75">
      <c r="B4599" s="45"/>
      <c r="C4599" s="45"/>
      <c r="D4599" s="46"/>
      <c r="E4599" s="46"/>
      <c r="K4599" s="47"/>
      <c r="AH4599" s="42"/>
      <c r="AI4599" s="42"/>
      <c r="AJ4599" s="42"/>
      <c r="AK4599" s="42"/>
      <c r="AL4599" s="42"/>
      <c r="AM4599" s="42"/>
      <c r="AN4599" s="42"/>
      <c r="AO4599" s="42"/>
      <c r="AP4599" s="42"/>
      <c r="AQ4599" s="42"/>
      <c r="AR4599" s="42"/>
      <c r="AS4599" s="42"/>
      <c r="AT4599" s="42"/>
      <c r="AU4599" s="41"/>
      <c r="AV4599" s="42"/>
      <c r="AZ4599" s="43"/>
      <c r="BA4599" s="43"/>
      <c r="BB4599" s="43"/>
      <c r="BC4599" s="43"/>
      <c r="BD4599" s="43"/>
    </row>
    <row r="4600" spans="2:56" s="15" customFormat="1" ht="15.75">
      <c r="B4600" s="45"/>
      <c r="C4600" s="45"/>
      <c r="D4600" s="46"/>
      <c r="E4600" s="46"/>
      <c r="K4600" s="47"/>
      <c r="AH4600" s="42"/>
      <c r="AI4600" s="42"/>
      <c r="AJ4600" s="42"/>
      <c r="AK4600" s="42"/>
      <c r="AL4600" s="42"/>
      <c r="AM4600" s="42"/>
      <c r="AN4600" s="42"/>
      <c r="AO4600" s="42"/>
      <c r="AP4600" s="42"/>
      <c r="AQ4600" s="42"/>
      <c r="AR4600" s="42"/>
      <c r="AS4600" s="42"/>
      <c r="AT4600" s="42"/>
      <c r="AU4600" s="41"/>
      <c r="AV4600" s="42"/>
      <c r="AZ4600" s="43"/>
      <c r="BA4600" s="43"/>
      <c r="BB4600" s="43"/>
      <c r="BC4600" s="43"/>
      <c r="BD4600" s="43"/>
    </row>
    <row r="4601" spans="2:56" s="15" customFormat="1" ht="15.75">
      <c r="B4601" s="45"/>
      <c r="C4601" s="45"/>
      <c r="D4601" s="46"/>
      <c r="E4601" s="46"/>
      <c r="K4601" s="47"/>
      <c r="AH4601" s="42"/>
      <c r="AI4601" s="42"/>
      <c r="AJ4601" s="42"/>
      <c r="AK4601" s="42"/>
      <c r="AL4601" s="42"/>
      <c r="AM4601" s="42"/>
      <c r="AN4601" s="42"/>
      <c r="AO4601" s="42"/>
      <c r="AP4601" s="42"/>
      <c r="AQ4601" s="42"/>
      <c r="AR4601" s="42"/>
      <c r="AS4601" s="42"/>
      <c r="AT4601" s="42"/>
      <c r="AU4601" s="41"/>
      <c r="AV4601" s="42"/>
      <c r="AZ4601" s="43"/>
      <c r="BA4601" s="43"/>
      <c r="BB4601" s="43"/>
      <c r="BC4601" s="43"/>
      <c r="BD4601" s="43"/>
    </row>
    <row r="4602" spans="2:56" s="15" customFormat="1" ht="15.75">
      <c r="B4602" s="45"/>
      <c r="C4602" s="45"/>
      <c r="D4602" s="46"/>
      <c r="E4602" s="46"/>
      <c r="K4602" s="47"/>
      <c r="AH4602" s="42"/>
      <c r="AI4602" s="42"/>
      <c r="AJ4602" s="42"/>
      <c r="AK4602" s="42"/>
      <c r="AL4602" s="42"/>
      <c r="AM4602" s="42"/>
      <c r="AN4602" s="42"/>
      <c r="AO4602" s="42"/>
      <c r="AP4602" s="42"/>
      <c r="AQ4602" s="42"/>
      <c r="AR4602" s="42"/>
      <c r="AS4602" s="42"/>
      <c r="AT4602" s="42"/>
      <c r="AU4602" s="41"/>
      <c r="AV4602" s="42"/>
      <c r="AZ4602" s="43"/>
      <c r="BA4602" s="43"/>
      <c r="BB4602" s="43"/>
      <c r="BC4602" s="43"/>
      <c r="BD4602" s="43"/>
    </row>
    <row r="4603" spans="2:56" s="15" customFormat="1" ht="15.75">
      <c r="B4603" s="45"/>
      <c r="C4603" s="45"/>
      <c r="D4603" s="46"/>
      <c r="E4603" s="46"/>
      <c r="K4603" s="47"/>
      <c r="AH4603" s="42"/>
      <c r="AI4603" s="42"/>
      <c r="AJ4603" s="42"/>
      <c r="AK4603" s="42"/>
      <c r="AL4603" s="42"/>
      <c r="AM4603" s="42"/>
      <c r="AN4603" s="42"/>
      <c r="AO4603" s="42"/>
      <c r="AP4603" s="42"/>
      <c r="AQ4603" s="42"/>
      <c r="AR4603" s="42"/>
      <c r="AS4603" s="42"/>
      <c r="AT4603" s="42"/>
      <c r="AU4603" s="41"/>
      <c r="AV4603" s="42"/>
      <c r="AZ4603" s="43"/>
      <c r="BA4603" s="43"/>
      <c r="BB4603" s="43"/>
      <c r="BC4603" s="43"/>
      <c r="BD4603" s="43"/>
    </row>
    <row r="4604" spans="2:56" s="15" customFormat="1" ht="15.75">
      <c r="B4604" s="45"/>
      <c r="C4604" s="45"/>
      <c r="D4604" s="46"/>
      <c r="E4604" s="46"/>
      <c r="K4604" s="47"/>
      <c r="AH4604" s="42"/>
      <c r="AI4604" s="42"/>
      <c r="AJ4604" s="42"/>
      <c r="AK4604" s="42"/>
      <c r="AL4604" s="42"/>
      <c r="AM4604" s="42"/>
      <c r="AN4604" s="42"/>
      <c r="AO4604" s="42"/>
      <c r="AP4604" s="42"/>
      <c r="AQ4604" s="42"/>
      <c r="AR4604" s="42"/>
      <c r="AS4604" s="42"/>
      <c r="AT4604" s="42"/>
      <c r="AU4604" s="41"/>
      <c r="AV4604" s="42"/>
      <c r="AZ4604" s="43"/>
      <c r="BA4604" s="43"/>
      <c r="BB4604" s="43"/>
      <c r="BC4604" s="43"/>
      <c r="BD4604" s="43"/>
    </row>
    <row r="4605" spans="2:56" s="15" customFormat="1" ht="15.75">
      <c r="B4605" s="45"/>
      <c r="C4605" s="45"/>
      <c r="D4605" s="46"/>
      <c r="E4605" s="46"/>
      <c r="K4605" s="47"/>
      <c r="AH4605" s="42"/>
      <c r="AI4605" s="42"/>
      <c r="AJ4605" s="42"/>
      <c r="AK4605" s="42"/>
      <c r="AL4605" s="42"/>
      <c r="AM4605" s="42"/>
      <c r="AN4605" s="42"/>
      <c r="AO4605" s="42"/>
      <c r="AP4605" s="42"/>
      <c r="AQ4605" s="42"/>
      <c r="AR4605" s="42"/>
      <c r="AS4605" s="42"/>
      <c r="AT4605" s="42"/>
      <c r="AU4605" s="41"/>
      <c r="AV4605" s="42"/>
      <c r="AZ4605" s="43"/>
      <c r="BA4605" s="43"/>
      <c r="BB4605" s="43"/>
      <c r="BC4605" s="43"/>
      <c r="BD4605" s="43"/>
    </row>
    <row r="4606" spans="2:56" s="15" customFormat="1" ht="15.75">
      <c r="B4606" s="45"/>
      <c r="C4606" s="45"/>
      <c r="D4606" s="46"/>
      <c r="E4606" s="46"/>
      <c r="K4606" s="47"/>
      <c r="AH4606" s="42"/>
      <c r="AI4606" s="42"/>
      <c r="AJ4606" s="42"/>
      <c r="AK4606" s="42"/>
      <c r="AL4606" s="42"/>
      <c r="AM4606" s="42"/>
      <c r="AN4606" s="42"/>
      <c r="AO4606" s="42"/>
      <c r="AP4606" s="42"/>
      <c r="AQ4606" s="42"/>
      <c r="AR4606" s="42"/>
      <c r="AS4606" s="42"/>
      <c r="AT4606" s="42"/>
      <c r="AU4606" s="41"/>
      <c r="AV4606" s="42"/>
      <c r="AZ4606" s="43"/>
      <c r="BA4606" s="43"/>
      <c r="BB4606" s="43"/>
      <c r="BC4606" s="43"/>
      <c r="BD4606" s="43"/>
    </row>
    <row r="4607" spans="2:56" s="15" customFormat="1" ht="15.75">
      <c r="B4607" s="45"/>
      <c r="C4607" s="45"/>
      <c r="D4607" s="46"/>
      <c r="E4607" s="46"/>
      <c r="K4607" s="47"/>
      <c r="AH4607" s="42"/>
      <c r="AI4607" s="42"/>
      <c r="AJ4607" s="42"/>
      <c r="AK4607" s="42"/>
      <c r="AL4607" s="42"/>
      <c r="AM4607" s="42"/>
      <c r="AN4607" s="42"/>
      <c r="AO4607" s="42"/>
      <c r="AP4607" s="42"/>
      <c r="AQ4607" s="42"/>
      <c r="AR4607" s="42"/>
      <c r="AS4607" s="42"/>
      <c r="AT4607" s="42"/>
      <c r="AU4607" s="41"/>
      <c r="AV4607" s="42"/>
      <c r="AZ4607" s="43"/>
      <c r="BA4607" s="43"/>
      <c r="BB4607" s="43"/>
      <c r="BC4607" s="43"/>
      <c r="BD4607" s="43"/>
    </row>
    <row r="4608" spans="2:56" s="15" customFormat="1" ht="15.75">
      <c r="B4608" s="45"/>
      <c r="C4608" s="45"/>
      <c r="D4608" s="46"/>
      <c r="E4608" s="46"/>
      <c r="K4608" s="47"/>
      <c r="AH4608" s="42"/>
      <c r="AI4608" s="42"/>
      <c r="AJ4608" s="42"/>
      <c r="AK4608" s="42"/>
      <c r="AL4608" s="42"/>
      <c r="AM4608" s="42"/>
      <c r="AN4608" s="42"/>
      <c r="AO4608" s="42"/>
      <c r="AP4608" s="42"/>
      <c r="AQ4608" s="42"/>
      <c r="AR4608" s="42"/>
      <c r="AS4608" s="42"/>
      <c r="AT4608" s="42"/>
      <c r="AU4608" s="41"/>
      <c r="AV4608" s="42"/>
      <c r="AZ4608" s="43"/>
      <c r="BA4608" s="43"/>
      <c r="BB4608" s="43"/>
      <c r="BC4608" s="43"/>
      <c r="BD4608" s="43"/>
    </row>
    <row r="4609" spans="2:56" s="15" customFormat="1" ht="15.75">
      <c r="B4609" s="45"/>
      <c r="C4609" s="45"/>
      <c r="D4609" s="46"/>
      <c r="E4609" s="46"/>
      <c r="K4609" s="47"/>
      <c r="AH4609" s="42"/>
      <c r="AI4609" s="42"/>
      <c r="AJ4609" s="42"/>
      <c r="AK4609" s="42"/>
      <c r="AL4609" s="42"/>
      <c r="AM4609" s="42"/>
      <c r="AN4609" s="42"/>
      <c r="AO4609" s="42"/>
      <c r="AP4609" s="42"/>
      <c r="AQ4609" s="42"/>
      <c r="AR4609" s="42"/>
      <c r="AS4609" s="42"/>
      <c r="AT4609" s="42"/>
      <c r="AU4609" s="41"/>
      <c r="AV4609" s="42"/>
      <c r="AZ4609" s="43"/>
      <c r="BA4609" s="43"/>
      <c r="BB4609" s="43"/>
      <c r="BC4609" s="43"/>
      <c r="BD4609" s="43"/>
    </row>
    <row r="4610" spans="2:56" s="15" customFormat="1" ht="15.75">
      <c r="B4610" s="45"/>
      <c r="C4610" s="45"/>
      <c r="D4610" s="46"/>
      <c r="E4610" s="46"/>
      <c r="K4610" s="47"/>
      <c r="AH4610" s="42"/>
      <c r="AI4610" s="42"/>
      <c r="AJ4610" s="42"/>
      <c r="AK4610" s="42"/>
      <c r="AL4610" s="42"/>
      <c r="AM4610" s="42"/>
      <c r="AN4610" s="42"/>
      <c r="AO4610" s="42"/>
      <c r="AP4610" s="42"/>
      <c r="AQ4610" s="42"/>
      <c r="AR4610" s="42"/>
      <c r="AS4610" s="42"/>
      <c r="AT4610" s="42"/>
      <c r="AU4610" s="41"/>
      <c r="AV4610" s="42"/>
      <c r="AZ4610" s="43"/>
      <c r="BA4610" s="43"/>
      <c r="BB4610" s="43"/>
      <c r="BC4610" s="43"/>
      <c r="BD4610" s="43"/>
    </row>
    <row r="4611" spans="2:56" s="15" customFormat="1" ht="15.75">
      <c r="B4611" s="45"/>
      <c r="C4611" s="45"/>
      <c r="D4611" s="46"/>
      <c r="E4611" s="46"/>
      <c r="K4611" s="47"/>
      <c r="AH4611" s="42"/>
      <c r="AI4611" s="42"/>
      <c r="AJ4611" s="42"/>
      <c r="AK4611" s="42"/>
      <c r="AL4611" s="42"/>
      <c r="AM4611" s="42"/>
      <c r="AN4611" s="42"/>
      <c r="AO4611" s="42"/>
      <c r="AP4611" s="42"/>
      <c r="AQ4611" s="42"/>
      <c r="AR4611" s="42"/>
      <c r="AS4611" s="42"/>
      <c r="AT4611" s="42"/>
      <c r="AU4611" s="41"/>
      <c r="AV4611" s="42"/>
      <c r="AZ4611" s="43"/>
      <c r="BA4611" s="43"/>
      <c r="BB4611" s="43"/>
      <c r="BC4611" s="43"/>
      <c r="BD4611" s="43"/>
    </row>
    <row r="4612" spans="2:56" s="15" customFormat="1" ht="15.75">
      <c r="B4612" s="45"/>
      <c r="C4612" s="45"/>
      <c r="D4612" s="46"/>
      <c r="E4612" s="46"/>
      <c r="K4612" s="47"/>
      <c r="AH4612" s="42"/>
      <c r="AI4612" s="42"/>
      <c r="AJ4612" s="42"/>
      <c r="AK4612" s="42"/>
      <c r="AL4612" s="42"/>
      <c r="AM4612" s="42"/>
      <c r="AN4612" s="42"/>
      <c r="AO4612" s="42"/>
      <c r="AP4612" s="42"/>
      <c r="AQ4612" s="42"/>
      <c r="AR4612" s="42"/>
      <c r="AS4612" s="42"/>
      <c r="AT4612" s="42"/>
      <c r="AU4612" s="41"/>
      <c r="AV4612" s="42"/>
      <c r="AZ4612" s="43"/>
      <c r="BA4612" s="43"/>
      <c r="BB4612" s="43"/>
      <c r="BC4612" s="43"/>
      <c r="BD4612" s="43"/>
    </row>
    <row r="4613" spans="2:56" s="15" customFormat="1" ht="15.75">
      <c r="B4613" s="45"/>
      <c r="C4613" s="45"/>
      <c r="D4613" s="46"/>
      <c r="E4613" s="46"/>
      <c r="K4613" s="47"/>
      <c r="AH4613" s="42"/>
      <c r="AI4613" s="42"/>
      <c r="AJ4613" s="42"/>
      <c r="AK4613" s="42"/>
      <c r="AL4613" s="42"/>
      <c r="AM4613" s="42"/>
      <c r="AN4613" s="42"/>
      <c r="AO4613" s="42"/>
      <c r="AP4613" s="42"/>
      <c r="AQ4613" s="42"/>
      <c r="AR4613" s="42"/>
      <c r="AS4613" s="42"/>
      <c r="AT4613" s="42"/>
      <c r="AU4613" s="41"/>
      <c r="AV4613" s="42"/>
      <c r="AZ4613" s="43"/>
      <c r="BA4613" s="43"/>
      <c r="BB4613" s="43"/>
      <c r="BC4613" s="43"/>
      <c r="BD4613" s="43"/>
    </row>
    <row r="4614" spans="2:56" s="15" customFormat="1" ht="15.75">
      <c r="B4614" s="45"/>
      <c r="C4614" s="45"/>
      <c r="D4614" s="46"/>
      <c r="E4614" s="46"/>
      <c r="K4614" s="47"/>
      <c r="AH4614" s="42"/>
      <c r="AI4614" s="42"/>
      <c r="AJ4614" s="42"/>
      <c r="AK4614" s="42"/>
      <c r="AL4614" s="42"/>
      <c r="AM4614" s="42"/>
      <c r="AN4614" s="42"/>
      <c r="AO4614" s="42"/>
      <c r="AP4614" s="42"/>
      <c r="AQ4614" s="42"/>
      <c r="AR4614" s="42"/>
      <c r="AS4614" s="42"/>
      <c r="AT4614" s="42"/>
      <c r="AU4614" s="41"/>
      <c r="AV4614" s="42"/>
      <c r="AZ4614" s="43"/>
      <c r="BA4614" s="43"/>
      <c r="BB4614" s="43"/>
      <c r="BC4614" s="43"/>
      <c r="BD4614" s="43"/>
    </row>
    <row r="4615" spans="2:56" s="15" customFormat="1" ht="15.75">
      <c r="B4615" s="45"/>
      <c r="C4615" s="45"/>
      <c r="D4615" s="46"/>
      <c r="E4615" s="46"/>
      <c r="K4615" s="47"/>
      <c r="AH4615" s="42"/>
      <c r="AI4615" s="42"/>
      <c r="AJ4615" s="42"/>
      <c r="AK4615" s="42"/>
      <c r="AL4615" s="42"/>
      <c r="AM4615" s="42"/>
      <c r="AN4615" s="42"/>
      <c r="AO4615" s="42"/>
      <c r="AP4615" s="42"/>
      <c r="AQ4615" s="42"/>
      <c r="AR4615" s="42"/>
      <c r="AS4615" s="42"/>
      <c r="AT4615" s="42"/>
      <c r="AU4615" s="41"/>
      <c r="AV4615" s="42"/>
      <c r="AZ4615" s="43"/>
      <c r="BA4615" s="43"/>
      <c r="BB4615" s="43"/>
      <c r="BC4615" s="43"/>
      <c r="BD4615" s="43"/>
    </row>
    <row r="4616" spans="2:56" s="15" customFormat="1" ht="15.75">
      <c r="B4616" s="45"/>
      <c r="C4616" s="45"/>
      <c r="D4616" s="46"/>
      <c r="E4616" s="46"/>
      <c r="K4616" s="47"/>
      <c r="AH4616" s="42"/>
      <c r="AI4616" s="42"/>
      <c r="AJ4616" s="42"/>
      <c r="AK4616" s="42"/>
      <c r="AL4616" s="42"/>
      <c r="AM4616" s="42"/>
      <c r="AN4616" s="42"/>
      <c r="AO4616" s="42"/>
      <c r="AP4616" s="42"/>
      <c r="AQ4616" s="42"/>
      <c r="AR4616" s="42"/>
      <c r="AS4616" s="42"/>
      <c r="AT4616" s="42"/>
      <c r="AU4616" s="41"/>
      <c r="AV4616" s="42"/>
      <c r="AZ4616" s="43"/>
      <c r="BA4616" s="43"/>
      <c r="BB4616" s="43"/>
      <c r="BC4616" s="43"/>
      <c r="BD4616" s="43"/>
    </row>
    <row r="4617" spans="2:56" s="15" customFormat="1" ht="15.75">
      <c r="B4617" s="45"/>
      <c r="C4617" s="45"/>
      <c r="D4617" s="46"/>
      <c r="E4617" s="46"/>
      <c r="K4617" s="47"/>
      <c r="AH4617" s="42"/>
      <c r="AI4617" s="42"/>
      <c r="AJ4617" s="42"/>
      <c r="AK4617" s="42"/>
      <c r="AL4617" s="42"/>
      <c r="AM4617" s="42"/>
      <c r="AN4617" s="42"/>
      <c r="AO4617" s="42"/>
      <c r="AP4617" s="42"/>
      <c r="AQ4617" s="42"/>
      <c r="AR4617" s="42"/>
      <c r="AS4617" s="42"/>
      <c r="AT4617" s="42"/>
      <c r="AU4617" s="41"/>
      <c r="AV4617" s="42"/>
      <c r="AZ4617" s="43"/>
      <c r="BA4617" s="43"/>
      <c r="BB4617" s="43"/>
      <c r="BC4617" s="43"/>
      <c r="BD4617" s="43"/>
    </row>
    <row r="4618" spans="2:56" s="15" customFormat="1" ht="15.75">
      <c r="B4618" s="45"/>
      <c r="C4618" s="45"/>
      <c r="D4618" s="46"/>
      <c r="E4618" s="46"/>
      <c r="K4618" s="47"/>
      <c r="AH4618" s="42"/>
      <c r="AI4618" s="42"/>
      <c r="AJ4618" s="42"/>
      <c r="AK4618" s="42"/>
      <c r="AL4618" s="42"/>
      <c r="AM4618" s="42"/>
      <c r="AN4618" s="42"/>
      <c r="AO4618" s="42"/>
      <c r="AP4618" s="42"/>
      <c r="AQ4618" s="42"/>
      <c r="AR4618" s="42"/>
      <c r="AS4618" s="42"/>
      <c r="AT4618" s="42"/>
      <c r="AU4618" s="41"/>
      <c r="AV4618" s="42"/>
      <c r="AZ4618" s="43"/>
      <c r="BA4618" s="43"/>
      <c r="BB4618" s="43"/>
      <c r="BC4618" s="43"/>
      <c r="BD4618" s="43"/>
    </row>
    <row r="4619" spans="2:56" s="15" customFormat="1" ht="15.75">
      <c r="B4619" s="45"/>
      <c r="C4619" s="45"/>
      <c r="D4619" s="46"/>
      <c r="E4619" s="46"/>
      <c r="K4619" s="47"/>
      <c r="AH4619" s="42"/>
      <c r="AI4619" s="42"/>
      <c r="AJ4619" s="42"/>
      <c r="AK4619" s="42"/>
      <c r="AL4619" s="42"/>
      <c r="AM4619" s="42"/>
      <c r="AN4619" s="42"/>
      <c r="AO4619" s="42"/>
      <c r="AP4619" s="42"/>
      <c r="AQ4619" s="42"/>
      <c r="AR4619" s="42"/>
      <c r="AS4619" s="42"/>
      <c r="AT4619" s="42"/>
      <c r="AU4619" s="41"/>
      <c r="AV4619" s="42"/>
      <c r="AZ4619" s="43"/>
      <c r="BA4619" s="43"/>
      <c r="BB4619" s="43"/>
      <c r="BC4619" s="43"/>
      <c r="BD4619" s="43"/>
    </row>
    <row r="4620" spans="2:56" s="15" customFormat="1" ht="15.75">
      <c r="B4620" s="45"/>
      <c r="C4620" s="45"/>
      <c r="D4620" s="46"/>
      <c r="E4620" s="46"/>
      <c r="K4620" s="47"/>
      <c r="AH4620" s="42"/>
      <c r="AI4620" s="42"/>
      <c r="AJ4620" s="42"/>
      <c r="AK4620" s="42"/>
      <c r="AL4620" s="42"/>
      <c r="AM4620" s="42"/>
      <c r="AN4620" s="42"/>
      <c r="AO4620" s="42"/>
      <c r="AP4620" s="42"/>
      <c r="AQ4620" s="42"/>
      <c r="AR4620" s="42"/>
      <c r="AS4620" s="42"/>
      <c r="AT4620" s="42"/>
      <c r="AU4620" s="41"/>
      <c r="AV4620" s="42"/>
      <c r="AZ4620" s="43"/>
      <c r="BA4620" s="43"/>
      <c r="BB4620" s="43"/>
      <c r="BC4620" s="43"/>
      <c r="BD4620" s="43"/>
    </row>
    <row r="4621" spans="2:56" s="15" customFormat="1" ht="15.75">
      <c r="B4621" s="45"/>
      <c r="C4621" s="45"/>
      <c r="D4621" s="46"/>
      <c r="E4621" s="46"/>
      <c r="K4621" s="47"/>
      <c r="AH4621" s="42"/>
      <c r="AI4621" s="42"/>
      <c r="AJ4621" s="42"/>
      <c r="AK4621" s="42"/>
      <c r="AL4621" s="42"/>
      <c r="AM4621" s="42"/>
      <c r="AN4621" s="42"/>
      <c r="AO4621" s="42"/>
      <c r="AP4621" s="42"/>
      <c r="AQ4621" s="42"/>
      <c r="AR4621" s="42"/>
      <c r="AS4621" s="42"/>
      <c r="AT4621" s="42"/>
      <c r="AU4621" s="41"/>
      <c r="AV4621" s="42"/>
      <c r="AZ4621" s="43"/>
      <c r="BA4621" s="43"/>
      <c r="BB4621" s="43"/>
      <c r="BC4621" s="43"/>
      <c r="BD4621" s="43"/>
    </row>
    <row r="4622" spans="2:56" s="15" customFormat="1" ht="15.75">
      <c r="B4622" s="45"/>
      <c r="C4622" s="45"/>
      <c r="D4622" s="46"/>
      <c r="E4622" s="46"/>
      <c r="K4622" s="47"/>
      <c r="AH4622" s="42"/>
      <c r="AI4622" s="42"/>
      <c r="AJ4622" s="42"/>
      <c r="AK4622" s="42"/>
      <c r="AL4622" s="42"/>
      <c r="AM4622" s="42"/>
      <c r="AN4622" s="42"/>
      <c r="AO4622" s="42"/>
      <c r="AP4622" s="42"/>
      <c r="AQ4622" s="42"/>
      <c r="AR4622" s="42"/>
      <c r="AS4622" s="42"/>
      <c r="AT4622" s="42"/>
      <c r="AU4622" s="41"/>
      <c r="AV4622" s="42"/>
      <c r="AZ4622" s="43"/>
      <c r="BA4622" s="43"/>
      <c r="BB4622" s="43"/>
      <c r="BC4622" s="43"/>
      <c r="BD4622" s="43"/>
    </row>
    <row r="4623" spans="2:56" s="15" customFormat="1" ht="15.75">
      <c r="B4623" s="45"/>
      <c r="C4623" s="45"/>
      <c r="D4623" s="46"/>
      <c r="E4623" s="46"/>
      <c r="K4623" s="47"/>
      <c r="AH4623" s="42"/>
      <c r="AI4623" s="42"/>
      <c r="AJ4623" s="42"/>
      <c r="AK4623" s="42"/>
      <c r="AL4623" s="42"/>
      <c r="AM4623" s="42"/>
      <c r="AN4623" s="42"/>
      <c r="AO4623" s="42"/>
      <c r="AP4623" s="42"/>
      <c r="AQ4623" s="42"/>
      <c r="AR4623" s="42"/>
      <c r="AS4623" s="42"/>
      <c r="AT4623" s="42"/>
      <c r="AU4623" s="41"/>
      <c r="AV4623" s="42"/>
      <c r="AZ4623" s="43"/>
      <c r="BA4623" s="43"/>
      <c r="BB4623" s="43"/>
      <c r="BC4623" s="43"/>
      <c r="BD4623" s="43"/>
    </row>
    <row r="4624" spans="2:56" s="15" customFormat="1" ht="15.75">
      <c r="B4624" s="45"/>
      <c r="C4624" s="45"/>
      <c r="D4624" s="46"/>
      <c r="E4624" s="46"/>
      <c r="K4624" s="47"/>
      <c r="AH4624" s="42"/>
      <c r="AI4624" s="42"/>
      <c r="AJ4624" s="42"/>
      <c r="AK4624" s="42"/>
      <c r="AL4624" s="42"/>
      <c r="AM4624" s="42"/>
      <c r="AN4624" s="42"/>
      <c r="AO4624" s="42"/>
      <c r="AP4624" s="42"/>
      <c r="AQ4624" s="42"/>
      <c r="AR4624" s="42"/>
      <c r="AS4624" s="42"/>
      <c r="AT4624" s="42"/>
      <c r="AU4624" s="41"/>
      <c r="AV4624" s="42"/>
      <c r="AZ4624" s="43"/>
      <c r="BA4624" s="43"/>
      <c r="BB4624" s="43"/>
      <c r="BC4624" s="43"/>
      <c r="BD4624" s="43"/>
    </row>
    <row r="4625" spans="2:56" s="15" customFormat="1" ht="15.75">
      <c r="B4625" s="45"/>
      <c r="C4625" s="45"/>
      <c r="D4625" s="46"/>
      <c r="E4625" s="46"/>
      <c r="K4625" s="47"/>
      <c r="AH4625" s="42"/>
      <c r="AI4625" s="42"/>
      <c r="AJ4625" s="42"/>
      <c r="AK4625" s="42"/>
      <c r="AL4625" s="42"/>
      <c r="AM4625" s="42"/>
      <c r="AN4625" s="42"/>
      <c r="AO4625" s="42"/>
      <c r="AP4625" s="42"/>
      <c r="AQ4625" s="42"/>
      <c r="AR4625" s="42"/>
      <c r="AS4625" s="42"/>
      <c r="AT4625" s="42"/>
      <c r="AU4625" s="41"/>
      <c r="AV4625" s="42"/>
      <c r="AZ4625" s="43"/>
      <c r="BA4625" s="43"/>
      <c r="BB4625" s="43"/>
      <c r="BC4625" s="43"/>
      <c r="BD4625" s="43"/>
    </row>
    <row r="4626" spans="2:56" s="15" customFormat="1" ht="15.75">
      <c r="B4626" s="45"/>
      <c r="C4626" s="45"/>
      <c r="D4626" s="46"/>
      <c r="E4626" s="46"/>
      <c r="K4626" s="47"/>
      <c r="AH4626" s="42"/>
      <c r="AI4626" s="42"/>
      <c r="AJ4626" s="42"/>
      <c r="AK4626" s="42"/>
      <c r="AL4626" s="42"/>
      <c r="AM4626" s="42"/>
      <c r="AN4626" s="42"/>
      <c r="AO4626" s="42"/>
      <c r="AP4626" s="42"/>
      <c r="AQ4626" s="42"/>
      <c r="AR4626" s="42"/>
      <c r="AS4626" s="42"/>
      <c r="AT4626" s="42"/>
      <c r="AU4626" s="41"/>
      <c r="AV4626" s="42"/>
      <c r="AZ4626" s="43"/>
      <c r="BA4626" s="43"/>
      <c r="BB4626" s="43"/>
      <c r="BC4626" s="43"/>
      <c r="BD4626" s="43"/>
    </row>
    <row r="4627" spans="2:56" s="15" customFormat="1" ht="15.75">
      <c r="B4627" s="45"/>
      <c r="C4627" s="45"/>
      <c r="D4627" s="46"/>
      <c r="E4627" s="46"/>
      <c r="K4627" s="47"/>
      <c r="AH4627" s="42"/>
      <c r="AI4627" s="42"/>
      <c r="AJ4627" s="42"/>
      <c r="AK4627" s="42"/>
      <c r="AL4627" s="42"/>
      <c r="AM4627" s="42"/>
      <c r="AN4627" s="42"/>
      <c r="AO4627" s="42"/>
      <c r="AP4627" s="42"/>
      <c r="AQ4627" s="42"/>
      <c r="AR4627" s="42"/>
      <c r="AS4627" s="42"/>
      <c r="AT4627" s="42"/>
      <c r="AU4627" s="41"/>
      <c r="AV4627" s="42"/>
      <c r="AZ4627" s="43"/>
      <c r="BA4627" s="43"/>
      <c r="BB4627" s="43"/>
      <c r="BC4627" s="43"/>
      <c r="BD4627" s="43"/>
    </row>
    <row r="4628" spans="2:56" s="15" customFormat="1" ht="15.75">
      <c r="B4628" s="45"/>
      <c r="C4628" s="45"/>
      <c r="D4628" s="46"/>
      <c r="E4628" s="46"/>
      <c r="K4628" s="47"/>
      <c r="AH4628" s="42"/>
      <c r="AI4628" s="42"/>
      <c r="AJ4628" s="42"/>
      <c r="AK4628" s="42"/>
      <c r="AL4628" s="42"/>
      <c r="AM4628" s="42"/>
      <c r="AN4628" s="42"/>
      <c r="AO4628" s="42"/>
      <c r="AP4628" s="42"/>
      <c r="AQ4628" s="42"/>
      <c r="AR4628" s="42"/>
      <c r="AS4628" s="42"/>
      <c r="AT4628" s="42"/>
      <c r="AU4628" s="41"/>
      <c r="AV4628" s="42"/>
      <c r="AZ4628" s="43"/>
      <c r="BA4628" s="43"/>
      <c r="BB4628" s="43"/>
      <c r="BC4628" s="43"/>
      <c r="BD4628" s="43"/>
    </row>
    <row r="4629" spans="2:56" s="15" customFormat="1" ht="15.75">
      <c r="B4629" s="45"/>
      <c r="C4629" s="45"/>
      <c r="D4629" s="46"/>
      <c r="E4629" s="46"/>
      <c r="K4629" s="47"/>
      <c r="AH4629" s="42"/>
      <c r="AI4629" s="42"/>
      <c r="AJ4629" s="42"/>
      <c r="AK4629" s="42"/>
      <c r="AL4629" s="42"/>
      <c r="AM4629" s="42"/>
      <c r="AN4629" s="42"/>
      <c r="AO4629" s="42"/>
      <c r="AP4629" s="42"/>
      <c r="AQ4629" s="42"/>
      <c r="AR4629" s="42"/>
      <c r="AS4629" s="42"/>
      <c r="AT4629" s="42"/>
      <c r="AU4629" s="41"/>
      <c r="AV4629" s="42"/>
      <c r="AZ4629" s="43"/>
      <c r="BA4629" s="43"/>
      <c r="BB4629" s="43"/>
      <c r="BC4629" s="43"/>
      <c r="BD4629" s="43"/>
    </row>
    <row r="4630" spans="2:56" s="15" customFormat="1" ht="15.75">
      <c r="B4630" s="45"/>
      <c r="C4630" s="45"/>
      <c r="D4630" s="46"/>
      <c r="E4630" s="46"/>
      <c r="K4630" s="47"/>
      <c r="AH4630" s="42"/>
      <c r="AI4630" s="42"/>
      <c r="AJ4630" s="42"/>
      <c r="AK4630" s="42"/>
      <c r="AL4630" s="42"/>
      <c r="AM4630" s="42"/>
      <c r="AN4630" s="42"/>
      <c r="AO4630" s="42"/>
      <c r="AP4630" s="42"/>
      <c r="AQ4630" s="42"/>
      <c r="AR4630" s="42"/>
      <c r="AS4630" s="42"/>
      <c r="AT4630" s="42"/>
      <c r="AU4630" s="41"/>
      <c r="AV4630" s="42"/>
      <c r="AZ4630" s="43"/>
      <c r="BA4630" s="43"/>
      <c r="BB4630" s="43"/>
      <c r="BC4630" s="43"/>
      <c r="BD4630" s="43"/>
    </row>
    <row r="4631" spans="2:56" s="15" customFormat="1" ht="15.75">
      <c r="B4631" s="45"/>
      <c r="C4631" s="45"/>
      <c r="D4631" s="46"/>
      <c r="E4631" s="46"/>
      <c r="K4631" s="47"/>
      <c r="AH4631" s="42"/>
      <c r="AI4631" s="42"/>
      <c r="AJ4631" s="42"/>
      <c r="AK4631" s="42"/>
      <c r="AL4631" s="42"/>
      <c r="AM4631" s="42"/>
      <c r="AN4631" s="42"/>
      <c r="AO4631" s="42"/>
      <c r="AP4631" s="42"/>
      <c r="AQ4631" s="42"/>
      <c r="AR4631" s="42"/>
      <c r="AS4631" s="42"/>
      <c r="AT4631" s="42"/>
      <c r="AU4631" s="41"/>
      <c r="AV4631" s="42"/>
      <c r="AZ4631" s="43"/>
      <c r="BA4631" s="43"/>
      <c r="BB4631" s="43"/>
      <c r="BC4631" s="43"/>
      <c r="BD4631" s="43"/>
    </row>
    <row r="4632" spans="2:56" s="15" customFormat="1" ht="15.75">
      <c r="B4632" s="45"/>
      <c r="C4632" s="45"/>
      <c r="D4632" s="46"/>
      <c r="E4632" s="46"/>
      <c r="K4632" s="47"/>
      <c r="AH4632" s="42"/>
      <c r="AI4632" s="42"/>
      <c r="AJ4632" s="42"/>
      <c r="AK4632" s="42"/>
      <c r="AL4632" s="42"/>
      <c r="AM4632" s="42"/>
      <c r="AN4632" s="42"/>
      <c r="AO4632" s="42"/>
      <c r="AP4632" s="42"/>
      <c r="AQ4632" s="42"/>
      <c r="AR4632" s="42"/>
      <c r="AS4632" s="42"/>
      <c r="AT4632" s="42"/>
      <c r="AU4632" s="41"/>
      <c r="AV4632" s="42"/>
      <c r="AZ4632" s="43"/>
      <c r="BA4632" s="43"/>
      <c r="BB4632" s="43"/>
      <c r="BC4632" s="43"/>
      <c r="BD4632" s="43"/>
    </row>
    <row r="4633" spans="2:56" s="15" customFormat="1" ht="15.75">
      <c r="B4633" s="45"/>
      <c r="C4633" s="45"/>
      <c r="D4633" s="46"/>
      <c r="E4633" s="46"/>
      <c r="K4633" s="47"/>
      <c r="AH4633" s="42"/>
      <c r="AI4633" s="42"/>
      <c r="AJ4633" s="42"/>
      <c r="AK4633" s="42"/>
      <c r="AL4633" s="42"/>
      <c r="AM4633" s="42"/>
      <c r="AN4633" s="42"/>
      <c r="AO4633" s="42"/>
      <c r="AP4633" s="42"/>
      <c r="AQ4633" s="42"/>
      <c r="AR4633" s="42"/>
      <c r="AS4633" s="42"/>
      <c r="AT4633" s="42"/>
      <c r="AU4633" s="41"/>
      <c r="AV4633" s="42"/>
      <c r="AZ4633" s="43"/>
      <c r="BA4633" s="43"/>
      <c r="BB4633" s="43"/>
      <c r="BC4633" s="43"/>
      <c r="BD4633" s="43"/>
    </row>
    <row r="4634" spans="2:56" s="15" customFormat="1" ht="15.75">
      <c r="B4634" s="45"/>
      <c r="C4634" s="45"/>
      <c r="D4634" s="46"/>
      <c r="E4634" s="46"/>
      <c r="K4634" s="47"/>
      <c r="AH4634" s="42"/>
      <c r="AI4634" s="42"/>
      <c r="AJ4634" s="42"/>
      <c r="AK4634" s="42"/>
      <c r="AL4634" s="42"/>
      <c r="AM4634" s="42"/>
      <c r="AN4634" s="42"/>
      <c r="AO4634" s="42"/>
      <c r="AP4634" s="42"/>
      <c r="AQ4634" s="42"/>
      <c r="AR4634" s="42"/>
      <c r="AS4634" s="42"/>
      <c r="AT4634" s="42"/>
      <c r="AU4634" s="41"/>
      <c r="AV4634" s="42"/>
      <c r="AZ4634" s="43"/>
      <c r="BA4634" s="43"/>
      <c r="BB4634" s="43"/>
      <c r="BC4634" s="43"/>
      <c r="BD4634" s="43"/>
    </row>
    <row r="4635" spans="2:56" s="15" customFormat="1" ht="15.75">
      <c r="B4635" s="45"/>
      <c r="C4635" s="45"/>
      <c r="D4635" s="46"/>
      <c r="E4635" s="46"/>
      <c r="K4635" s="47"/>
      <c r="AH4635" s="42"/>
      <c r="AI4635" s="42"/>
      <c r="AJ4635" s="42"/>
      <c r="AK4635" s="42"/>
      <c r="AL4635" s="42"/>
      <c r="AM4635" s="42"/>
      <c r="AN4635" s="42"/>
      <c r="AO4635" s="42"/>
      <c r="AP4635" s="42"/>
      <c r="AQ4635" s="42"/>
      <c r="AR4635" s="42"/>
      <c r="AS4635" s="42"/>
      <c r="AT4635" s="42"/>
      <c r="AU4635" s="41"/>
      <c r="AV4635" s="42"/>
      <c r="AZ4635" s="43"/>
      <c r="BA4635" s="43"/>
      <c r="BB4635" s="43"/>
      <c r="BC4635" s="43"/>
      <c r="BD4635" s="43"/>
    </row>
    <row r="4636" spans="2:56" s="15" customFormat="1" ht="15.75">
      <c r="B4636" s="45"/>
      <c r="C4636" s="45"/>
      <c r="D4636" s="46"/>
      <c r="E4636" s="46"/>
      <c r="K4636" s="47"/>
      <c r="AH4636" s="42"/>
      <c r="AI4636" s="42"/>
      <c r="AJ4636" s="42"/>
      <c r="AK4636" s="42"/>
      <c r="AL4636" s="42"/>
      <c r="AM4636" s="42"/>
      <c r="AN4636" s="42"/>
      <c r="AO4636" s="42"/>
      <c r="AP4636" s="42"/>
      <c r="AQ4636" s="42"/>
      <c r="AR4636" s="42"/>
      <c r="AS4636" s="42"/>
      <c r="AT4636" s="42"/>
      <c r="AU4636" s="41"/>
      <c r="AV4636" s="42"/>
      <c r="AZ4636" s="43"/>
      <c r="BA4636" s="43"/>
      <c r="BB4636" s="43"/>
      <c r="BC4636" s="43"/>
      <c r="BD4636" s="43"/>
    </row>
    <row r="4637" spans="2:56" s="15" customFormat="1" ht="15.75">
      <c r="B4637" s="45"/>
      <c r="C4637" s="45"/>
      <c r="D4637" s="46"/>
      <c r="E4637" s="46"/>
      <c r="K4637" s="47"/>
      <c r="AH4637" s="42"/>
      <c r="AI4637" s="42"/>
      <c r="AJ4637" s="42"/>
      <c r="AK4637" s="42"/>
      <c r="AL4637" s="42"/>
      <c r="AM4637" s="42"/>
      <c r="AN4637" s="42"/>
      <c r="AO4637" s="42"/>
      <c r="AP4637" s="42"/>
      <c r="AQ4637" s="42"/>
      <c r="AR4637" s="42"/>
      <c r="AS4637" s="42"/>
      <c r="AT4637" s="42"/>
      <c r="AU4637" s="41"/>
      <c r="AV4637" s="42"/>
      <c r="AZ4637" s="43"/>
      <c r="BA4637" s="43"/>
      <c r="BB4637" s="43"/>
      <c r="BC4637" s="43"/>
      <c r="BD4637" s="43"/>
    </row>
    <row r="4638" spans="2:56" s="15" customFormat="1" ht="15.75">
      <c r="B4638" s="45"/>
      <c r="C4638" s="45"/>
      <c r="D4638" s="46"/>
      <c r="E4638" s="46"/>
      <c r="K4638" s="47"/>
      <c r="AH4638" s="42"/>
      <c r="AI4638" s="42"/>
      <c r="AJ4638" s="42"/>
      <c r="AK4638" s="42"/>
      <c r="AL4638" s="42"/>
      <c r="AM4638" s="42"/>
      <c r="AN4638" s="42"/>
      <c r="AO4638" s="42"/>
      <c r="AP4638" s="42"/>
      <c r="AQ4638" s="42"/>
      <c r="AR4638" s="42"/>
      <c r="AS4638" s="42"/>
      <c r="AT4638" s="42"/>
      <c r="AU4638" s="41"/>
      <c r="AV4638" s="42"/>
      <c r="AZ4638" s="43"/>
      <c r="BA4638" s="43"/>
      <c r="BB4638" s="43"/>
      <c r="BC4638" s="43"/>
      <c r="BD4638" s="43"/>
    </row>
    <row r="4639" spans="2:56" s="15" customFormat="1" ht="15.75">
      <c r="B4639" s="45"/>
      <c r="C4639" s="45"/>
      <c r="D4639" s="46"/>
      <c r="E4639" s="46"/>
      <c r="K4639" s="47"/>
      <c r="AH4639" s="42"/>
      <c r="AI4639" s="42"/>
      <c r="AJ4639" s="42"/>
      <c r="AK4639" s="42"/>
      <c r="AL4639" s="42"/>
      <c r="AM4639" s="42"/>
      <c r="AN4639" s="42"/>
      <c r="AO4639" s="42"/>
      <c r="AP4639" s="42"/>
      <c r="AQ4639" s="42"/>
      <c r="AR4639" s="42"/>
      <c r="AS4639" s="42"/>
      <c r="AT4639" s="42"/>
      <c r="AU4639" s="41"/>
      <c r="AV4639" s="42"/>
      <c r="AZ4639" s="43"/>
      <c r="BA4639" s="43"/>
      <c r="BB4639" s="43"/>
      <c r="BC4639" s="43"/>
      <c r="BD4639" s="43"/>
    </row>
    <row r="4640" spans="2:56" s="15" customFormat="1" ht="15.75">
      <c r="B4640" s="45"/>
      <c r="C4640" s="45"/>
      <c r="D4640" s="46"/>
      <c r="E4640" s="46"/>
      <c r="K4640" s="47"/>
      <c r="AH4640" s="42"/>
      <c r="AI4640" s="42"/>
      <c r="AJ4640" s="42"/>
      <c r="AK4640" s="42"/>
      <c r="AL4640" s="42"/>
      <c r="AM4640" s="42"/>
      <c r="AN4640" s="42"/>
      <c r="AO4640" s="42"/>
      <c r="AP4640" s="42"/>
      <c r="AQ4640" s="42"/>
      <c r="AR4640" s="42"/>
      <c r="AS4640" s="42"/>
      <c r="AT4640" s="42"/>
      <c r="AU4640" s="41"/>
      <c r="AV4640" s="42"/>
      <c r="AZ4640" s="43"/>
      <c r="BA4640" s="43"/>
      <c r="BB4640" s="43"/>
      <c r="BC4640" s="43"/>
      <c r="BD4640" s="43"/>
    </row>
    <row r="4641" spans="2:56" s="15" customFormat="1" ht="15.75">
      <c r="B4641" s="45"/>
      <c r="C4641" s="45"/>
      <c r="D4641" s="46"/>
      <c r="E4641" s="46"/>
      <c r="K4641" s="47"/>
      <c r="AH4641" s="42"/>
      <c r="AI4641" s="42"/>
      <c r="AJ4641" s="42"/>
      <c r="AK4641" s="42"/>
      <c r="AL4641" s="42"/>
      <c r="AM4641" s="42"/>
      <c r="AN4641" s="42"/>
      <c r="AO4641" s="42"/>
      <c r="AP4641" s="42"/>
      <c r="AQ4641" s="42"/>
      <c r="AR4641" s="42"/>
      <c r="AS4641" s="42"/>
      <c r="AT4641" s="42"/>
      <c r="AU4641" s="41"/>
      <c r="AV4641" s="42"/>
      <c r="AZ4641" s="43"/>
      <c r="BA4641" s="43"/>
      <c r="BB4641" s="43"/>
      <c r="BC4641" s="43"/>
      <c r="BD4641" s="43"/>
    </row>
    <row r="4642" spans="2:56" s="15" customFormat="1" ht="15.75">
      <c r="B4642" s="45"/>
      <c r="C4642" s="45"/>
      <c r="D4642" s="46"/>
      <c r="E4642" s="46"/>
      <c r="K4642" s="47"/>
      <c r="AH4642" s="42"/>
      <c r="AI4642" s="42"/>
      <c r="AJ4642" s="42"/>
      <c r="AK4642" s="42"/>
      <c r="AL4642" s="42"/>
      <c r="AM4642" s="42"/>
      <c r="AN4642" s="42"/>
      <c r="AO4642" s="42"/>
      <c r="AP4642" s="42"/>
      <c r="AQ4642" s="42"/>
      <c r="AR4642" s="42"/>
      <c r="AS4642" s="42"/>
      <c r="AT4642" s="42"/>
      <c r="AU4642" s="41"/>
      <c r="AV4642" s="42"/>
      <c r="AZ4642" s="43"/>
      <c r="BA4642" s="43"/>
      <c r="BB4642" s="43"/>
      <c r="BC4642" s="43"/>
      <c r="BD4642" s="43"/>
    </row>
    <row r="4643" spans="2:56" s="15" customFormat="1" ht="15.75">
      <c r="B4643" s="45"/>
      <c r="C4643" s="45"/>
      <c r="D4643" s="46"/>
      <c r="E4643" s="46"/>
      <c r="K4643" s="47"/>
      <c r="AH4643" s="42"/>
      <c r="AI4643" s="42"/>
      <c r="AJ4643" s="42"/>
      <c r="AK4643" s="42"/>
      <c r="AL4643" s="42"/>
      <c r="AM4643" s="42"/>
      <c r="AN4643" s="42"/>
      <c r="AO4643" s="42"/>
      <c r="AP4643" s="42"/>
      <c r="AQ4643" s="42"/>
      <c r="AR4643" s="42"/>
      <c r="AS4643" s="42"/>
      <c r="AT4643" s="42"/>
      <c r="AU4643" s="41"/>
      <c r="AV4643" s="42"/>
      <c r="AZ4643" s="43"/>
      <c r="BA4643" s="43"/>
      <c r="BB4643" s="43"/>
      <c r="BC4643" s="43"/>
      <c r="BD4643" s="43"/>
    </row>
    <row r="4644" spans="2:56" s="15" customFormat="1" ht="15.75">
      <c r="B4644" s="45"/>
      <c r="C4644" s="45"/>
      <c r="D4644" s="46"/>
      <c r="E4644" s="46"/>
      <c r="K4644" s="47"/>
      <c r="AH4644" s="42"/>
      <c r="AI4644" s="42"/>
      <c r="AJ4644" s="42"/>
      <c r="AK4644" s="42"/>
      <c r="AL4644" s="42"/>
      <c r="AM4644" s="42"/>
      <c r="AN4644" s="42"/>
      <c r="AO4644" s="42"/>
      <c r="AP4644" s="42"/>
      <c r="AQ4644" s="42"/>
      <c r="AR4644" s="42"/>
      <c r="AS4644" s="42"/>
      <c r="AT4644" s="42"/>
      <c r="AU4644" s="41"/>
      <c r="AV4644" s="42"/>
      <c r="AZ4644" s="43"/>
      <c r="BA4644" s="43"/>
      <c r="BB4644" s="43"/>
      <c r="BC4644" s="43"/>
      <c r="BD4644" s="43"/>
    </row>
    <row r="4645" spans="2:56" s="15" customFormat="1" ht="15.75">
      <c r="B4645" s="45"/>
      <c r="C4645" s="45"/>
      <c r="D4645" s="46"/>
      <c r="E4645" s="46"/>
      <c r="K4645" s="47"/>
      <c r="AH4645" s="42"/>
      <c r="AI4645" s="42"/>
      <c r="AJ4645" s="42"/>
      <c r="AK4645" s="42"/>
      <c r="AL4645" s="42"/>
      <c r="AM4645" s="42"/>
      <c r="AN4645" s="42"/>
      <c r="AO4645" s="42"/>
      <c r="AP4645" s="42"/>
      <c r="AQ4645" s="42"/>
      <c r="AR4645" s="42"/>
      <c r="AS4645" s="42"/>
      <c r="AT4645" s="42"/>
      <c r="AU4645" s="41"/>
      <c r="AV4645" s="42"/>
      <c r="AZ4645" s="43"/>
      <c r="BA4645" s="43"/>
      <c r="BB4645" s="43"/>
      <c r="BC4645" s="43"/>
      <c r="BD4645" s="43"/>
    </row>
    <row r="4646" spans="2:56" s="15" customFormat="1" ht="15.75">
      <c r="B4646" s="45"/>
      <c r="C4646" s="45"/>
      <c r="D4646" s="46"/>
      <c r="E4646" s="46"/>
      <c r="K4646" s="47"/>
      <c r="AH4646" s="42"/>
      <c r="AI4646" s="42"/>
      <c r="AJ4646" s="42"/>
      <c r="AK4646" s="42"/>
      <c r="AL4646" s="42"/>
      <c r="AM4646" s="42"/>
      <c r="AN4646" s="42"/>
      <c r="AO4646" s="42"/>
      <c r="AP4646" s="42"/>
      <c r="AQ4646" s="42"/>
      <c r="AR4646" s="42"/>
      <c r="AS4646" s="42"/>
      <c r="AT4646" s="42"/>
      <c r="AU4646" s="41"/>
      <c r="AV4646" s="42"/>
      <c r="AZ4646" s="43"/>
      <c r="BA4646" s="43"/>
      <c r="BB4646" s="43"/>
      <c r="BC4646" s="43"/>
      <c r="BD4646" s="43"/>
    </row>
    <row r="4647" spans="2:56" s="15" customFormat="1" ht="15.75">
      <c r="B4647" s="45"/>
      <c r="C4647" s="45"/>
      <c r="D4647" s="46"/>
      <c r="E4647" s="46"/>
      <c r="K4647" s="47"/>
      <c r="AH4647" s="42"/>
      <c r="AI4647" s="42"/>
      <c r="AJ4647" s="42"/>
      <c r="AK4647" s="42"/>
      <c r="AL4647" s="42"/>
      <c r="AM4647" s="42"/>
      <c r="AN4647" s="42"/>
      <c r="AO4647" s="42"/>
      <c r="AP4647" s="42"/>
      <c r="AQ4647" s="42"/>
      <c r="AR4647" s="42"/>
      <c r="AS4647" s="42"/>
      <c r="AT4647" s="42"/>
      <c r="AU4647" s="41"/>
      <c r="AV4647" s="42"/>
      <c r="AZ4647" s="43"/>
      <c r="BA4647" s="43"/>
      <c r="BB4647" s="43"/>
      <c r="BC4647" s="43"/>
      <c r="BD4647" s="43"/>
    </row>
    <row r="4648" spans="2:56" s="15" customFormat="1" ht="15.75">
      <c r="B4648" s="45"/>
      <c r="C4648" s="45"/>
      <c r="D4648" s="46"/>
      <c r="E4648" s="46"/>
      <c r="K4648" s="47"/>
      <c r="AH4648" s="42"/>
      <c r="AI4648" s="42"/>
      <c r="AJ4648" s="42"/>
      <c r="AK4648" s="42"/>
      <c r="AL4648" s="42"/>
      <c r="AM4648" s="42"/>
      <c r="AN4648" s="42"/>
      <c r="AO4648" s="42"/>
      <c r="AP4648" s="42"/>
      <c r="AQ4648" s="42"/>
      <c r="AR4648" s="42"/>
      <c r="AS4648" s="42"/>
      <c r="AT4648" s="42"/>
      <c r="AU4648" s="41"/>
      <c r="AV4648" s="42"/>
      <c r="AZ4648" s="43"/>
      <c r="BA4648" s="43"/>
      <c r="BB4648" s="43"/>
      <c r="BC4648" s="43"/>
      <c r="BD4648" s="43"/>
    </row>
    <row r="4649" spans="2:56" s="15" customFormat="1" ht="15.75">
      <c r="B4649" s="45"/>
      <c r="C4649" s="45"/>
      <c r="D4649" s="46"/>
      <c r="E4649" s="46"/>
      <c r="K4649" s="47"/>
      <c r="AH4649" s="42"/>
      <c r="AI4649" s="42"/>
      <c r="AJ4649" s="42"/>
      <c r="AK4649" s="42"/>
      <c r="AL4649" s="42"/>
      <c r="AM4649" s="42"/>
      <c r="AN4649" s="42"/>
      <c r="AO4649" s="42"/>
      <c r="AP4649" s="42"/>
      <c r="AQ4649" s="42"/>
      <c r="AR4649" s="42"/>
      <c r="AS4649" s="42"/>
      <c r="AT4649" s="42"/>
      <c r="AU4649" s="41"/>
      <c r="AV4649" s="42"/>
      <c r="AZ4649" s="43"/>
      <c r="BA4649" s="43"/>
      <c r="BB4649" s="43"/>
      <c r="BC4649" s="43"/>
      <c r="BD4649" s="43"/>
    </row>
    <row r="4650" spans="2:56" s="15" customFormat="1" ht="15.75">
      <c r="B4650" s="45"/>
      <c r="C4650" s="45"/>
      <c r="D4650" s="46"/>
      <c r="E4650" s="46"/>
      <c r="K4650" s="47"/>
      <c r="AH4650" s="42"/>
      <c r="AI4650" s="42"/>
      <c r="AJ4650" s="42"/>
      <c r="AK4650" s="42"/>
      <c r="AL4650" s="42"/>
      <c r="AM4650" s="42"/>
      <c r="AN4650" s="42"/>
      <c r="AO4650" s="42"/>
      <c r="AP4650" s="42"/>
      <c r="AQ4650" s="42"/>
      <c r="AR4650" s="42"/>
      <c r="AS4650" s="42"/>
      <c r="AT4650" s="42"/>
      <c r="AU4650" s="41"/>
      <c r="AV4650" s="42"/>
      <c r="AZ4650" s="43"/>
      <c r="BA4650" s="43"/>
      <c r="BB4650" s="43"/>
      <c r="BC4650" s="43"/>
      <c r="BD4650" s="43"/>
    </row>
    <row r="4651" spans="2:56" s="15" customFormat="1" ht="15.75">
      <c r="B4651" s="45"/>
      <c r="C4651" s="45"/>
      <c r="D4651" s="46"/>
      <c r="E4651" s="46"/>
      <c r="K4651" s="47"/>
      <c r="AH4651" s="42"/>
      <c r="AI4651" s="42"/>
      <c r="AJ4651" s="42"/>
      <c r="AK4651" s="42"/>
      <c r="AL4651" s="42"/>
      <c r="AM4651" s="42"/>
      <c r="AN4651" s="42"/>
      <c r="AO4651" s="42"/>
      <c r="AP4651" s="42"/>
      <c r="AQ4651" s="42"/>
      <c r="AR4651" s="42"/>
      <c r="AS4651" s="42"/>
      <c r="AT4651" s="42"/>
      <c r="AU4651" s="41"/>
      <c r="AV4651" s="42"/>
      <c r="AZ4651" s="43"/>
      <c r="BA4651" s="43"/>
      <c r="BB4651" s="43"/>
      <c r="BC4651" s="43"/>
      <c r="BD4651" s="43"/>
    </row>
    <row r="4652" spans="2:56" s="15" customFormat="1" ht="15.75">
      <c r="B4652" s="45"/>
      <c r="C4652" s="45"/>
      <c r="D4652" s="46"/>
      <c r="E4652" s="46"/>
      <c r="K4652" s="47"/>
      <c r="AH4652" s="42"/>
      <c r="AI4652" s="42"/>
      <c r="AJ4652" s="42"/>
      <c r="AK4652" s="42"/>
      <c r="AL4652" s="42"/>
      <c r="AM4652" s="42"/>
      <c r="AN4652" s="42"/>
      <c r="AO4652" s="42"/>
      <c r="AP4652" s="42"/>
      <c r="AQ4652" s="42"/>
      <c r="AR4652" s="42"/>
      <c r="AS4652" s="42"/>
      <c r="AT4652" s="42"/>
      <c r="AU4652" s="41"/>
      <c r="AV4652" s="42"/>
      <c r="AZ4652" s="43"/>
      <c r="BA4652" s="43"/>
      <c r="BB4652" s="43"/>
      <c r="BC4652" s="43"/>
      <c r="BD4652" s="43"/>
    </row>
    <row r="4653" spans="2:56" s="15" customFormat="1" ht="15.75">
      <c r="B4653" s="45"/>
      <c r="C4653" s="45"/>
      <c r="D4653" s="46"/>
      <c r="E4653" s="46"/>
      <c r="K4653" s="47"/>
      <c r="AH4653" s="42"/>
      <c r="AI4653" s="42"/>
      <c r="AJ4653" s="42"/>
      <c r="AK4653" s="42"/>
      <c r="AL4653" s="42"/>
      <c r="AM4653" s="42"/>
      <c r="AN4653" s="42"/>
      <c r="AO4653" s="42"/>
      <c r="AP4653" s="42"/>
      <c r="AQ4653" s="42"/>
      <c r="AR4653" s="42"/>
      <c r="AS4653" s="42"/>
      <c r="AT4653" s="42"/>
      <c r="AU4653" s="41"/>
      <c r="AV4653" s="42"/>
      <c r="AZ4653" s="43"/>
      <c r="BA4653" s="43"/>
      <c r="BB4653" s="43"/>
      <c r="BC4653" s="43"/>
      <c r="BD4653" s="43"/>
    </row>
    <row r="4654" spans="2:56" s="15" customFormat="1" ht="15.75">
      <c r="B4654" s="45"/>
      <c r="C4654" s="45"/>
      <c r="D4654" s="46"/>
      <c r="E4654" s="46"/>
      <c r="K4654" s="47"/>
      <c r="AH4654" s="42"/>
      <c r="AI4654" s="42"/>
      <c r="AJ4654" s="42"/>
      <c r="AK4654" s="42"/>
      <c r="AL4654" s="42"/>
      <c r="AM4654" s="42"/>
      <c r="AN4654" s="42"/>
      <c r="AO4654" s="42"/>
      <c r="AP4654" s="42"/>
      <c r="AQ4654" s="42"/>
      <c r="AR4654" s="42"/>
      <c r="AS4654" s="42"/>
      <c r="AT4654" s="42"/>
      <c r="AU4654" s="41"/>
      <c r="AV4654" s="42"/>
      <c r="AZ4654" s="43"/>
      <c r="BA4654" s="43"/>
      <c r="BB4654" s="43"/>
      <c r="BC4654" s="43"/>
      <c r="BD4654" s="43"/>
    </row>
    <row r="4655" spans="2:56" s="15" customFormat="1" ht="15.75">
      <c r="B4655" s="45"/>
      <c r="C4655" s="45"/>
      <c r="D4655" s="46"/>
      <c r="E4655" s="46"/>
      <c r="K4655" s="47"/>
      <c r="AH4655" s="42"/>
      <c r="AI4655" s="42"/>
      <c r="AJ4655" s="42"/>
      <c r="AK4655" s="42"/>
      <c r="AL4655" s="42"/>
      <c r="AM4655" s="42"/>
      <c r="AN4655" s="42"/>
      <c r="AO4655" s="42"/>
      <c r="AP4655" s="42"/>
      <c r="AQ4655" s="42"/>
      <c r="AR4655" s="42"/>
      <c r="AS4655" s="42"/>
      <c r="AT4655" s="42"/>
      <c r="AU4655" s="41"/>
      <c r="AV4655" s="42"/>
      <c r="AZ4655" s="43"/>
      <c r="BA4655" s="43"/>
      <c r="BB4655" s="43"/>
      <c r="BC4655" s="43"/>
      <c r="BD4655" s="43"/>
    </row>
    <row r="4656" spans="2:56" s="15" customFormat="1" ht="15.75">
      <c r="B4656" s="45"/>
      <c r="C4656" s="45"/>
      <c r="D4656" s="46"/>
      <c r="E4656" s="46"/>
      <c r="K4656" s="47"/>
      <c r="AH4656" s="42"/>
      <c r="AI4656" s="42"/>
      <c r="AJ4656" s="42"/>
      <c r="AK4656" s="42"/>
      <c r="AL4656" s="42"/>
      <c r="AM4656" s="42"/>
      <c r="AN4656" s="42"/>
      <c r="AO4656" s="42"/>
      <c r="AP4656" s="42"/>
      <c r="AQ4656" s="42"/>
      <c r="AR4656" s="42"/>
      <c r="AS4656" s="42"/>
      <c r="AT4656" s="42"/>
      <c r="AU4656" s="41"/>
      <c r="AV4656" s="42"/>
      <c r="AZ4656" s="43"/>
      <c r="BA4656" s="43"/>
      <c r="BB4656" s="43"/>
      <c r="BC4656" s="43"/>
      <c r="BD4656" s="43"/>
    </row>
    <row r="4657" spans="2:56" s="15" customFormat="1" ht="15.75">
      <c r="B4657" s="45"/>
      <c r="C4657" s="45"/>
      <c r="D4657" s="46"/>
      <c r="E4657" s="46"/>
      <c r="K4657" s="47"/>
      <c r="AH4657" s="42"/>
      <c r="AI4657" s="42"/>
      <c r="AJ4657" s="42"/>
      <c r="AK4657" s="42"/>
      <c r="AL4657" s="42"/>
      <c r="AM4657" s="42"/>
      <c r="AN4657" s="42"/>
      <c r="AO4657" s="42"/>
      <c r="AP4657" s="42"/>
      <c r="AQ4657" s="42"/>
      <c r="AR4657" s="42"/>
      <c r="AS4657" s="42"/>
      <c r="AT4657" s="42"/>
      <c r="AU4657" s="41"/>
      <c r="AV4657" s="42"/>
      <c r="AZ4657" s="43"/>
      <c r="BA4657" s="43"/>
      <c r="BB4657" s="43"/>
      <c r="BC4657" s="43"/>
      <c r="BD4657" s="43"/>
    </row>
    <row r="4658" spans="2:56" s="15" customFormat="1" ht="15.75">
      <c r="B4658" s="45"/>
      <c r="C4658" s="45"/>
      <c r="D4658" s="46"/>
      <c r="E4658" s="46"/>
      <c r="K4658" s="47"/>
      <c r="AH4658" s="42"/>
      <c r="AI4658" s="42"/>
      <c r="AJ4658" s="42"/>
      <c r="AK4658" s="42"/>
      <c r="AL4658" s="42"/>
      <c r="AM4658" s="42"/>
      <c r="AN4658" s="42"/>
      <c r="AO4658" s="42"/>
      <c r="AP4658" s="42"/>
      <c r="AQ4658" s="42"/>
      <c r="AR4658" s="42"/>
      <c r="AS4658" s="42"/>
      <c r="AT4658" s="42"/>
      <c r="AU4658" s="41"/>
      <c r="AV4658" s="42"/>
      <c r="AZ4658" s="43"/>
      <c r="BA4658" s="43"/>
      <c r="BB4658" s="43"/>
      <c r="BC4658" s="43"/>
      <c r="BD4658" s="43"/>
    </row>
    <row r="4659" spans="2:56" s="15" customFormat="1" ht="15.75">
      <c r="B4659" s="45"/>
      <c r="C4659" s="45"/>
      <c r="D4659" s="46"/>
      <c r="E4659" s="46"/>
      <c r="K4659" s="47"/>
      <c r="AH4659" s="42"/>
      <c r="AI4659" s="42"/>
      <c r="AJ4659" s="42"/>
      <c r="AK4659" s="42"/>
      <c r="AL4659" s="42"/>
      <c r="AM4659" s="42"/>
      <c r="AN4659" s="42"/>
      <c r="AO4659" s="42"/>
      <c r="AP4659" s="42"/>
      <c r="AQ4659" s="42"/>
      <c r="AR4659" s="42"/>
      <c r="AS4659" s="42"/>
      <c r="AT4659" s="42"/>
      <c r="AU4659" s="41"/>
      <c r="AV4659" s="42"/>
      <c r="AZ4659" s="43"/>
      <c r="BA4659" s="43"/>
      <c r="BB4659" s="43"/>
      <c r="BC4659" s="43"/>
      <c r="BD4659" s="43"/>
    </row>
    <row r="4660" spans="2:56" s="15" customFormat="1" ht="15.75">
      <c r="B4660" s="45"/>
      <c r="C4660" s="45"/>
      <c r="D4660" s="46"/>
      <c r="E4660" s="46"/>
      <c r="K4660" s="47"/>
      <c r="AH4660" s="42"/>
      <c r="AI4660" s="42"/>
      <c r="AJ4660" s="42"/>
      <c r="AK4660" s="42"/>
      <c r="AL4660" s="42"/>
      <c r="AM4660" s="42"/>
      <c r="AN4660" s="42"/>
      <c r="AO4660" s="42"/>
      <c r="AP4660" s="42"/>
      <c r="AQ4660" s="42"/>
      <c r="AR4660" s="42"/>
      <c r="AS4660" s="42"/>
      <c r="AT4660" s="42"/>
      <c r="AU4660" s="41"/>
      <c r="AV4660" s="42"/>
      <c r="AZ4660" s="43"/>
      <c r="BA4660" s="43"/>
      <c r="BB4660" s="43"/>
      <c r="BC4660" s="43"/>
      <c r="BD4660" s="43"/>
    </row>
    <row r="4661" spans="2:56" s="15" customFormat="1" ht="15.75">
      <c r="B4661" s="45"/>
      <c r="C4661" s="45"/>
      <c r="D4661" s="46"/>
      <c r="E4661" s="46"/>
      <c r="K4661" s="47"/>
      <c r="AH4661" s="42"/>
      <c r="AI4661" s="42"/>
      <c r="AJ4661" s="42"/>
      <c r="AK4661" s="42"/>
      <c r="AL4661" s="42"/>
      <c r="AM4661" s="42"/>
      <c r="AN4661" s="42"/>
      <c r="AO4661" s="42"/>
      <c r="AP4661" s="42"/>
      <c r="AQ4661" s="42"/>
      <c r="AR4661" s="42"/>
      <c r="AS4661" s="42"/>
      <c r="AT4661" s="42"/>
      <c r="AU4661" s="41"/>
      <c r="AV4661" s="42"/>
      <c r="AZ4661" s="43"/>
      <c r="BA4661" s="43"/>
      <c r="BB4661" s="43"/>
      <c r="BC4661" s="43"/>
      <c r="BD4661" s="43"/>
    </row>
    <row r="4662" spans="2:56" s="15" customFormat="1" ht="15.75">
      <c r="B4662" s="45"/>
      <c r="C4662" s="45"/>
      <c r="D4662" s="46"/>
      <c r="E4662" s="46"/>
      <c r="K4662" s="47"/>
      <c r="AH4662" s="42"/>
      <c r="AI4662" s="42"/>
      <c r="AJ4662" s="42"/>
      <c r="AK4662" s="42"/>
      <c r="AL4662" s="42"/>
      <c r="AM4662" s="42"/>
      <c r="AN4662" s="42"/>
      <c r="AO4662" s="42"/>
      <c r="AP4662" s="42"/>
      <c r="AQ4662" s="42"/>
      <c r="AR4662" s="42"/>
      <c r="AS4662" s="42"/>
      <c r="AT4662" s="42"/>
      <c r="AU4662" s="41"/>
      <c r="AV4662" s="42"/>
      <c r="AZ4662" s="43"/>
      <c r="BA4662" s="43"/>
      <c r="BB4662" s="43"/>
      <c r="BC4662" s="43"/>
      <c r="BD4662" s="43"/>
    </row>
    <row r="4663" spans="2:56" s="15" customFormat="1" ht="15.75">
      <c r="B4663" s="45"/>
      <c r="C4663" s="45"/>
      <c r="D4663" s="46"/>
      <c r="E4663" s="46"/>
      <c r="K4663" s="47"/>
      <c r="AH4663" s="42"/>
      <c r="AI4663" s="42"/>
      <c r="AJ4663" s="42"/>
      <c r="AK4663" s="42"/>
      <c r="AL4663" s="42"/>
      <c r="AM4663" s="42"/>
      <c r="AN4663" s="42"/>
      <c r="AO4663" s="42"/>
      <c r="AP4663" s="42"/>
      <c r="AQ4663" s="42"/>
      <c r="AR4663" s="42"/>
      <c r="AS4663" s="42"/>
      <c r="AT4663" s="42"/>
      <c r="AU4663" s="41"/>
      <c r="AV4663" s="42"/>
      <c r="AZ4663" s="43"/>
      <c r="BA4663" s="43"/>
      <c r="BB4663" s="43"/>
      <c r="BC4663" s="43"/>
      <c r="BD4663" s="43"/>
    </row>
    <row r="4664" spans="2:56" s="15" customFormat="1" ht="15.75">
      <c r="B4664" s="45"/>
      <c r="C4664" s="45"/>
      <c r="D4664" s="46"/>
      <c r="E4664" s="46"/>
      <c r="K4664" s="47"/>
      <c r="AH4664" s="42"/>
      <c r="AI4664" s="42"/>
      <c r="AJ4664" s="42"/>
      <c r="AK4664" s="42"/>
      <c r="AL4664" s="42"/>
      <c r="AM4664" s="42"/>
      <c r="AN4664" s="42"/>
      <c r="AO4664" s="42"/>
      <c r="AP4664" s="42"/>
      <c r="AQ4664" s="42"/>
      <c r="AR4664" s="42"/>
      <c r="AS4664" s="42"/>
      <c r="AT4664" s="42"/>
      <c r="AU4664" s="41"/>
      <c r="AV4664" s="42"/>
      <c r="AZ4664" s="43"/>
      <c r="BA4664" s="43"/>
      <c r="BB4664" s="43"/>
      <c r="BC4664" s="43"/>
      <c r="BD4664" s="43"/>
    </row>
    <row r="4665" spans="2:56" s="15" customFormat="1" ht="15.75">
      <c r="B4665" s="45"/>
      <c r="C4665" s="45"/>
      <c r="D4665" s="46"/>
      <c r="E4665" s="46"/>
      <c r="K4665" s="47"/>
      <c r="AH4665" s="42"/>
      <c r="AI4665" s="42"/>
      <c r="AJ4665" s="42"/>
      <c r="AK4665" s="42"/>
      <c r="AL4665" s="42"/>
      <c r="AM4665" s="42"/>
      <c r="AN4665" s="42"/>
      <c r="AO4665" s="42"/>
      <c r="AP4665" s="42"/>
      <c r="AQ4665" s="42"/>
      <c r="AR4665" s="42"/>
      <c r="AS4665" s="42"/>
      <c r="AT4665" s="42"/>
      <c r="AU4665" s="41"/>
      <c r="AV4665" s="42"/>
      <c r="AZ4665" s="43"/>
      <c r="BA4665" s="43"/>
      <c r="BB4665" s="43"/>
      <c r="BC4665" s="43"/>
      <c r="BD4665" s="43"/>
    </row>
    <row r="4666" spans="2:56" s="15" customFormat="1" ht="15.75">
      <c r="B4666" s="45"/>
      <c r="C4666" s="45"/>
      <c r="D4666" s="46"/>
      <c r="E4666" s="46"/>
      <c r="K4666" s="47"/>
      <c r="AH4666" s="42"/>
      <c r="AI4666" s="42"/>
      <c r="AJ4666" s="42"/>
      <c r="AK4666" s="42"/>
      <c r="AL4666" s="42"/>
      <c r="AM4666" s="42"/>
      <c r="AN4666" s="42"/>
      <c r="AO4666" s="42"/>
      <c r="AP4666" s="42"/>
      <c r="AQ4666" s="42"/>
      <c r="AR4666" s="42"/>
      <c r="AS4666" s="42"/>
      <c r="AT4666" s="42"/>
      <c r="AU4666" s="41"/>
      <c r="AV4666" s="42"/>
      <c r="AZ4666" s="43"/>
      <c r="BA4666" s="43"/>
      <c r="BB4666" s="43"/>
      <c r="BC4666" s="43"/>
      <c r="BD4666" s="43"/>
    </row>
    <row r="4667" spans="2:56" s="15" customFormat="1" ht="15.75">
      <c r="B4667" s="45"/>
      <c r="C4667" s="45"/>
      <c r="D4667" s="46"/>
      <c r="E4667" s="46"/>
      <c r="K4667" s="47"/>
      <c r="AH4667" s="42"/>
      <c r="AI4667" s="42"/>
      <c r="AJ4667" s="42"/>
      <c r="AK4667" s="42"/>
      <c r="AL4667" s="42"/>
      <c r="AM4667" s="42"/>
      <c r="AN4667" s="42"/>
      <c r="AO4667" s="42"/>
      <c r="AP4667" s="42"/>
      <c r="AQ4667" s="42"/>
      <c r="AR4667" s="42"/>
      <c r="AS4667" s="42"/>
      <c r="AT4667" s="42"/>
      <c r="AU4667" s="41"/>
      <c r="AV4667" s="42"/>
      <c r="AZ4667" s="43"/>
      <c r="BA4667" s="43"/>
      <c r="BB4667" s="43"/>
      <c r="BC4667" s="43"/>
      <c r="BD4667" s="43"/>
    </row>
    <row r="4668" spans="2:56" s="15" customFormat="1" ht="15.75">
      <c r="B4668" s="45"/>
      <c r="C4668" s="45"/>
      <c r="D4668" s="46"/>
      <c r="E4668" s="46"/>
      <c r="K4668" s="47"/>
      <c r="AH4668" s="42"/>
      <c r="AI4668" s="42"/>
      <c r="AJ4668" s="42"/>
      <c r="AK4668" s="42"/>
      <c r="AL4668" s="42"/>
      <c r="AM4668" s="42"/>
      <c r="AN4668" s="42"/>
      <c r="AO4668" s="42"/>
      <c r="AP4668" s="42"/>
      <c r="AQ4668" s="42"/>
      <c r="AR4668" s="42"/>
      <c r="AS4668" s="42"/>
      <c r="AT4668" s="42"/>
      <c r="AU4668" s="41"/>
      <c r="AV4668" s="42"/>
      <c r="AZ4668" s="43"/>
      <c r="BA4668" s="43"/>
      <c r="BB4668" s="43"/>
      <c r="BC4668" s="43"/>
      <c r="BD4668" s="43"/>
    </row>
    <row r="4669" spans="2:56" s="15" customFormat="1" ht="15.75">
      <c r="B4669" s="45"/>
      <c r="C4669" s="45"/>
      <c r="D4669" s="46"/>
      <c r="E4669" s="46"/>
      <c r="K4669" s="47"/>
      <c r="AH4669" s="42"/>
      <c r="AI4669" s="42"/>
      <c r="AJ4669" s="42"/>
      <c r="AK4669" s="42"/>
      <c r="AL4669" s="42"/>
      <c r="AM4669" s="42"/>
      <c r="AN4669" s="42"/>
      <c r="AO4669" s="42"/>
      <c r="AP4669" s="42"/>
      <c r="AQ4669" s="42"/>
      <c r="AR4669" s="42"/>
      <c r="AS4669" s="42"/>
      <c r="AT4669" s="42"/>
      <c r="AU4669" s="41"/>
      <c r="AV4669" s="42"/>
      <c r="AZ4669" s="43"/>
      <c r="BA4669" s="43"/>
      <c r="BB4669" s="43"/>
      <c r="BC4669" s="43"/>
      <c r="BD4669" s="43"/>
    </row>
    <row r="4670" spans="2:56" s="15" customFormat="1" ht="15.75">
      <c r="B4670" s="45"/>
      <c r="C4670" s="45"/>
      <c r="D4670" s="46"/>
      <c r="E4670" s="46"/>
      <c r="K4670" s="47"/>
      <c r="AH4670" s="42"/>
      <c r="AI4670" s="42"/>
      <c r="AJ4670" s="42"/>
      <c r="AK4670" s="42"/>
      <c r="AL4670" s="42"/>
      <c r="AM4670" s="42"/>
      <c r="AN4670" s="42"/>
      <c r="AO4670" s="42"/>
      <c r="AP4670" s="42"/>
      <c r="AQ4670" s="42"/>
      <c r="AR4670" s="42"/>
      <c r="AS4670" s="42"/>
      <c r="AT4670" s="42"/>
      <c r="AU4670" s="41"/>
      <c r="AV4670" s="42"/>
      <c r="AZ4670" s="43"/>
      <c r="BA4670" s="43"/>
      <c r="BB4670" s="43"/>
      <c r="BC4670" s="43"/>
      <c r="BD4670" s="43"/>
    </row>
    <row r="4671" spans="2:56" s="15" customFormat="1" ht="15.75">
      <c r="B4671" s="45"/>
      <c r="C4671" s="45"/>
      <c r="D4671" s="46"/>
      <c r="E4671" s="46"/>
      <c r="K4671" s="47"/>
      <c r="AH4671" s="42"/>
      <c r="AI4671" s="42"/>
      <c r="AJ4671" s="42"/>
      <c r="AK4671" s="42"/>
      <c r="AL4671" s="42"/>
      <c r="AM4671" s="42"/>
      <c r="AN4671" s="42"/>
      <c r="AO4671" s="42"/>
      <c r="AP4671" s="42"/>
      <c r="AQ4671" s="42"/>
      <c r="AR4671" s="42"/>
      <c r="AS4671" s="42"/>
      <c r="AT4671" s="42"/>
      <c r="AU4671" s="41"/>
      <c r="AV4671" s="42"/>
      <c r="AZ4671" s="43"/>
      <c r="BA4671" s="43"/>
      <c r="BB4671" s="43"/>
      <c r="BC4671" s="43"/>
      <c r="BD4671" s="43"/>
    </row>
    <row r="4672" spans="2:56" s="15" customFormat="1" ht="15.75">
      <c r="B4672" s="45"/>
      <c r="C4672" s="45"/>
      <c r="D4672" s="46"/>
      <c r="E4672" s="46"/>
      <c r="K4672" s="47"/>
      <c r="AH4672" s="42"/>
      <c r="AI4672" s="42"/>
      <c r="AJ4672" s="42"/>
      <c r="AK4672" s="42"/>
      <c r="AL4672" s="42"/>
      <c r="AM4672" s="42"/>
      <c r="AN4672" s="42"/>
      <c r="AO4672" s="42"/>
      <c r="AP4672" s="42"/>
      <c r="AQ4672" s="42"/>
      <c r="AR4672" s="42"/>
      <c r="AS4672" s="42"/>
      <c r="AT4672" s="42"/>
      <c r="AU4672" s="41"/>
      <c r="AV4672" s="42"/>
      <c r="AZ4672" s="43"/>
      <c r="BA4672" s="43"/>
      <c r="BB4672" s="43"/>
      <c r="BC4672" s="43"/>
      <c r="BD4672" s="43"/>
    </row>
    <row r="4673" spans="2:56" s="15" customFormat="1" ht="15.75">
      <c r="B4673" s="45"/>
      <c r="C4673" s="45"/>
      <c r="D4673" s="46"/>
      <c r="E4673" s="46"/>
      <c r="K4673" s="47"/>
      <c r="AH4673" s="42"/>
      <c r="AI4673" s="42"/>
      <c r="AJ4673" s="42"/>
      <c r="AK4673" s="42"/>
      <c r="AL4673" s="42"/>
      <c r="AM4673" s="42"/>
      <c r="AN4673" s="42"/>
      <c r="AO4673" s="42"/>
      <c r="AP4673" s="42"/>
      <c r="AQ4673" s="42"/>
      <c r="AR4673" s="42"/>
      <c r="AS4673" s="42"/>
      <c r="AT4673" s="42"/>
      <c r="AU4673" s="41"/>
      <c r="AV4673" s="42"/>
      <c r="AZ4673" s="43"/>
      <c r="BA4673" s="43"/>
      <c r="BB4673" s="43"/>
      <c r="BC4673" s="43"/>
      <c r="BD4673" s="43"/>
    </row>
    <row r="4674" spans="2:56" s="15" customFormat="1" ht="15.75">
      <c r="B4674" s="45"/>
      <c r="C4674" s="45"/>
      <c r="D4674" s="46"/>
      <c r="E4674" s="46"/>
      <c r="K4674" s="47"/>
      <c r="AH4674" s="42"/>
      <c r="AI4674" s="42"/>
      <c r="AJ4674" s="42"/>
      <c r="AK4674" s="42"/>
      <c r="AL4674" s="42"/>
      <c r="AM4674" s="42"/>
      <c r="AN4674" s="42"/>
      <c r="AO4674" s="42"/>
      <c r="AP4674" s="42"/>
      <c r="AQ4674" s="42"/>
      <c r="AR4674" s="42"/>
      <c r="AS4674" s="42"/>
      <c r="AT4674" s="42"/>
      <c r="AU4674" s="41"/>
      <c r="AV4674" s="42"/>
      <c r="AZ4674" s="43"/>
      <c r="BA4674" s="43"/>
      <c r="BB4674" s="43"/>
      <c r="BC4674" s="43"/>
      <c r="BD4674" s="43"/>
    </row>
    <row r="4675" spans="2:56" s="15" customFormat="1" ht="15.75">
      <c r="B4675" s="45"/>
      <c r="C4675" s="45"/>
      <c r="D4675" s="46"/>
      <c r="E4675" s="46"/>
      <c r="K4675" s="47"/>
      <c r="AH4675" s="42"/>
      <c r="AI4675" s="42"/>
      <c r="AJ4675" s="42"/>
      <c r="AK4675" s="42"/>
      <c r="AL4675" s="42"/>
      <c r="AM4675" s="42"/>
      <c r="AN4675" s="42"/>
      <c r="AO4675" s="42"/>
      <c r="AP4675" s="42"/>
      <c r="AQ4675" s="42"/>
      <c r="AR4675" s="42"/>
      <c r="AS4675" s="42"/>
      <c r="AT4675" s="42"/>
      <c r="AU4675" s="41"/>
      <c r="AV4675" s="42"/>
      <c r="AZ4675" s="43"/>
      <c r="BA4675" s="43"/>
      <c r="BB4675" s="43"/>
      <c r="BC4675" s="43"/>
      <c r="BD4675" s="43"/>
    </row>
    <row r="4676" spans="2:56" s="15" customFormat="1" ht="15.75">
      <c r="B4676" s="45"/>
      <c r="C4676" s="45"/>
      <c r="D4676" s="46"/>
      <c r="E4676" s="46"/>
      <c r="K4676" s="47"/>
      <c r="AH4676" s="42"/>
      <c r="AI4676" s="42"/>
      <c r="AJ4676" s="42"/>
      <c r="AK4676" s="42"/>
      <c r="AL4676" s="42"/>
      <c r="AM4676" s="42"/>
      <c r="AN4676" s="42"/>
      <c r="AO4676" s="42"/>
      <c r="AP4676" s="42"/>
      <c r="AQ4676" s="42"/>
      <c r="AR4676" s="42"/>
      <c r="AS4676" s="42"/>
      <c r="AT4676" s="42"/>
      <c r="AU4676" s="41"/>
      <c r="AV4676" s="42"/>
      <c r="AZ4676" s="43"/>
      <c r="BA4676" s="43"/>
      <c r="BB4676" s="43"/>
      <c r="BC4676" s="43"/>
      <c r="BD4676" s="43"/>
    </row>
    <row r="4677" spans="2:56" s="15" customFormat="1" ht="15.75">
      <c r="B4677" s="45"/>
      <c r="C4677" s="45"/>
      <c r="D4677" s="46"/>
      <c r="E4677" s="46"/>
      <c r="K4677" s="47"/>
      <c r="AH4677" s="42"/>
      <c r="AI4677" s="42"/>
      <c r="AJ4677" s="42"/>
      <c r="AK4677" s="42"/>
      <c r="AL4677" s="42"/>
      <c r="AM4677" s="42"/>
      <c r="AN4677" s="42"/>
      <c r="AO4677" s="42"/>
      <c r="AP4677" s="42"/>
      <c r="AQ4677" s="42"/>
      <c r="AR4677" s="42"/>
      <c r="AS4677" s="42"/>
      <c r="AT4677" s="42"/>
      <c r="AU4677" s="41"/>
      <c r="AV4677" s="42"/>
      <c r="AZ4677" s="43"/>
      <c r="BA4677" s="43"/>
      <c r="BB4677" s="43"/>
      <c r="BC4677" s="43"/>
      <c r="BD4677" s="43"/>
    </row>
    <row r="4678" spans="2:56" s="15" customFormat="1" ht="15.75">
      <c r="B4678" s="45"/>
      <c r="C4678" s="45"/>
      <c r="D4678" s="46"/>
      <c r="E4678" s="46"/>
      <c r="K4678" s="47"/>
      <c r="AH4678" s="42"/>
      <c r="AI4678" s="42"/>
      <c r="AJ4678" s="42"/>
      <c r="AK4678" s="42"/>
      <c r="AL4678" s="42"/>
      <c r="AM4678" s="42"/>
      <c r="AN4678" s="42"/>
      <c r="AO4678" s="42"/>
      <c r="AP4678" s="42"/>
      <c r="AQ4678" s="42"/>
      <c r="AR4678" s="42"/>
      <c r="AS4678" s="42"/>
      <c r="AT4678" s="42"/>
      <c r="AU4678" s="41"/>
      <c r="AV4678" s="42"/>
      <c r="AZ4678" s="43"/>
      <c r="BA4678" s="43"/>
      <c r="BB4678" s="43"/>
      <c r="BC4678" s="43"/>
      <c r="BD4678" s="43"/>
    </row>
    <row r="4679" spans="2:56" s="15" customFormat="1" ht="15.75">
      <c r="B4679" s="45"/>
      <c r="C4679" s="45"/>
      <c r="D4679" s="46"/>
      <c r="E4679" s="46"/>
      <c r="K4679" s="47"/>
      <c r="AH4679" s="42"/>
      <c r="AI4679" s="42"/>
      <c r="AJ4679" s="42"/>
      <c r="AK4679" s="42"/>
      <c r="AL4679" s="42"/>
      <c r="AM4679" s="42"/>
      <c r="AN4679" s="42"/>
      <c r="AO4679" s="42"/>
      <c r="AP4679" s="42"/>
      <c r="AQ4679" s="42"/>
      <c r="AR4679" s="42"/>
      <c r="AS4679" s="42"/>
      <c r="AT4679" s="42"/>
      <c r="AU4679" s="41"/>
      <c r="AV4679" s="42"/>
      <c r="AZ4679" s="43"/>
      <c r="BA4679" s="43"/>
      <c r="BB4679" s="43"/>
      <c r="BC4679" s="43"/>
      <c r="BD4679" s="43"/>
    </row>
    <row r="4680" spans="2:56" s="15" customFormat="1" ht="15.75">
      <c r="B4680" s="45"/>
      <c r="C4680" s="45"/>
      <c r="D4680" s="46"/>
      <c r="E4680" s="46"/>
      <c r="K4680" s="47"/>
      <c r="AH4680" s="42"/>
      <c r="AI4680" s="42"/>
      <c r="AJ4680" s="42"/>
      <c r="AK4680" s="42"/>
      <c r="AL4680" s="42"/>
      <c r="AM4680" s="42"/>
      <c r="AN4680" s="42"/>
      <c r="AO4680" s="42"/>
      <c r="AP4680" s="42"/>
      <c r="AQ4680" s="42"/>
      <c r="AR4680" s="42"/>
      <c r="AS4680" s="42"/>
      <c r="AT4680" s="42"/>
      <c r="AU4680" s="41"/>
      <c r="AV4680" s="42"/>
      <c r="AZ4680" s="43"/>
      <c r="BA4680" s="43"/>
      <c r="BB4680" s="43"/>
      <c r="BC4680" s="43"/>
      <c r="BD4680" s="43"/>
    </row>
    <row r="4681" spans="2:56" s="15" customFormat="1" ht="15.75">
      <c r="B4681" s="45"/>
      <c r="C4681" s="45"/>
      <c r="D4681" s="46"/>
      <c r="E4681" s="46"/>
      <c r="K4681" s="47"/>
      <c r="AH4681" s="42"/>
      <c r="AI4681" s="42"/>
      <c r="AJ4681" s="42"/>
      <c r="AK4681" s="42"/>
      <c r="AL4681" s="42"/>
      <c r="AM4681" s="42"/>
      <c r="AN4681" s="42"/>
      <c r="AO4681" s="42"/>
      <c r="AP4681" s="42"/>
      <c r="AQ4681" s="42"/>
      <c r="AR4681" s="42"/>
      <c r="AS4681" s="42"/>
      <c r="AT4681" s="42"/>
      <c r="AU4681" s="41"/>
      <c r="AV4681" s="42"/>
      <c r="AZ4681" s="43"/>
      <c r="BA4681" s="43"/>
      <c r="BB4681" s="43"/>
      <c r="BC4681" s="43"/>
      <c r="BD4681" s="43"/>
    </row>
    <row r="4682" spans="2:56" s="15" customFormat="1" ht="15.75">
      <c r="B4682" s="45"/>
      <c r="C4682" s="45"/>
      <c r="D4682" s="46"/>
      <c r="E4682" s="46"/>
      <c r="K4682" s="47"/>
      <c r="AH4682" s="42"/>
      <c r="AI4682" s="42"/>
      <c r="AJ4682" s="42"/>
      <c r="AK4682" s="42"/>
      <c r="AL4682" s="42"/>
      <c r="AM4682" s="42"/>
      <c r="AN4682" s="42"/>
      <c r="AO4682" s="42"/>
      <c r="AP4682" s="42"/>
      <c r="AQ4682" s="42"/>
      <c r="AR4682" s="42"/>
      <c r="AS4682" s="42"/>
      <c r="AT4682" s="42"/>
      <c r="AU4682" s="41"/>
      <c r="AV4682" s="42"/>
      <c r="AZ4682" s="43"/>
      <c r="BA4682" s="43"/>
      <c r="BB4682" s="43"/>
      <c r="BC4682" s="43"/>
      <c r="BD4682" s="43"/>
    </row>
    <row r="4683" spans="2:56" s="15" customFormat="1" ht="15.75">
      <c r="B4683" s="45"/>
      <c r="C4683" s="45"/>
      <c r="D4683" s="46"/>
      <c r="E4683" s="46"/>
      <c r="K4683" s="47"/>
      <c r="AH4683" s="42"/>
      <c r="AI4683" s="42"/>
      <c r="AJ4683" s="42"/>
      <c r="AK4683" s="42"/>
      <c r="AL4683" s="42"/>
      <c r="AM4683" s="42"/>
      <c r="AN4683" s="42"/>
      <c r="AO4683" s="42"/>
      <c r="AP4683" s="42"/>
      <c r="AQ4683" s="42"/>
      <c r="AR4683" s="42"/>
      <c r="AS4683" s="42"/>
      <c r="AT4683" s="42"/>
      <c r="AU4683" s="41"/>
      <c r="AV4683" s="42"/>
      <c r="AZ4683" s="43"/>
      <c r="BA4683" s="43"/>
      <c r="BB4683" s="43"/>
      <c r="BC4683" s="43"/>
      <c r="BD4683" s="43"/>
    </row>
    <row r="4684" spans="2:56" s="15" customFormat="1" ht="15.75">
      <c r="B4684" s="45"/>
      <c r="C4684" s="45"/>
      <c r="D4684" s="46"/>
      <c r="E4684" s="46"/>
      <c r="K4684" s="47"/>
      <c r="AH4684" s="42"/>
      <c r="AI4684" s="42"/>
      <c r="AJ4684" s="42"/>
      <c r="AK4684" s="42"/>
      <c r="AL4684" s="42"/>
      <c r="AM4684" s="42"/>
      <c r="AN4684" s="42"/>
      <c r="AO4684" s="42"/>
      <c r="AP4684" s="42"/>
      <c r="AQ4684" s="42"/>
      <c r="AR4684" s="42"/>
      <c r="AS4684" s="42"/>
      <c r="AT4684" s="42"/>
      <c r="AU4684" s="41"/>
      <c r="AV4684" s="42"/>
      <c r="AZ4684" s="43"/>
      <c r="BA4684" s="43"/>
      <c r="BB4684" s="43"/>
      <c r="BC4684" s="43"/>
      <c r="BD4684" s="43"/>
    </row>
    <row r="4685" spans="2:56" s="15" customFormat="1" ht="15.75">
      <c r="B4685" s="45"/>
      <c r="C4685" s="45"/>
      <c r="D4685" s="46"/>
      <c r="E4685" s="46"/>
      <c r="K4685" s="47"/>
      <c r="AH4685" s="42"/>
      <c r="AI4685" s="42"/>
      <c r="AJ4685" s="42"/>
      <c r="AK4685" s="42"/>
      <c r="AL4685" s="42"/>
      <c r="AM4685" s="42"/>
      <c r="AN4685" s="42"/>
      <c r="AO4685" s="42"/>
      <c r="AP4685" s="42"/>
      <c r="AQ4685" s="42"/>
      <c r="AR4685" s="42"/>
      <c r="AS4685" s="42"/>
      <c r="AT4685" s="42"/>
      <c r="AU4685" s="41"/>
      <c r="AV4685" s="42"/>
      <c r="AZ4685" s="43"/>
      <c r="BA4685" s="43"/>
      <c r="BB4685" s="43"/>
      <c r="BC4685" s="43"/>
      <c r="BD4685" s="43"/>
    </row>
    <row r="4686" spans="2:56" s="15" customFormat="1" ht="15.75">
      <c r="B4686" s="45"/>
      <c r="C4686" s="45"/>
      <c r="D4686" s="46"/>
      <c r="E4686" s="46"/>
      <c r="K4686" s="47"/>
      <c r="AH4686" s="42"/>
      <c r="AI4686" s="42"/>
      <c r="AJ4686" s="42"/>
      <c r="AK4686" s="42"/>
      <c r="AL4686" s="42"/>
      <c r="AM4686" s="42"/>
      <c r="AN4686" s="42"/>
      <c r="AO4686" s="42"/>
      <c r="AP4686" s="42"/>
      <c r="AQ4686" s="42"/>
      <c r="AR4686" s="42"/>
      <c r="AS4686" s="42"/>
      <c r="AT4686" s="42"/>
      <c r="AU4686" s="41"/>
      <c r="AV4686" s="42"/>
      <c r="AZ4686" s="43"/>
      <c r="BA4686" s="43"/>
      <c r="BB4686" s="43"/>
      <c r="BC4686" s="43"/>
      <c r="BD4686" s="43"/>
    </row>
    <row r="4687" spans="2:56" s="15" customFormat="1" ht="15.75">
      <c r="B4687" s="45"/>
      <c r="C4687" s="45"/>
      <c r="D4687" s="46"/>
      <c r="E4687" s="46"/>
      <c r="K4687" s="47"/>
      <c r="AH4687" s="42"/>
      <c r="AI4687" s="42"/>
      <c r="AJ4687" s="42"/>
      <c r="AK4687" s="42"/>
      <c r="AL4687" s="42"/>
      <c r="AM4687" s="42"/>
      <c r="AN4687" s="42"/>
      <c r="AO4687" s="42"/>
      <c r="AP4687" s="42"/>
      <c r="AQ4687" s="42"/>
      <c r="AR4687" s="42"/>
      <c r="AS4687" s="42"/>
      <c r="AT4687" s="42"/>
      <c r="AU4687" s="41"/>
      <c r="AV4687" s="42"/>
      <c r="AZ4687" s="43"/>
      <c r="BA4687" s="43"/>
      <c r="BB4687" s="43"/>
      <c r="BC4687" s="43"/>
      <c r="BD4687" s="43"/>
    </row>
    <row r="4688" spans="2:56" s="15" customFormat="1" ht="15.75">
      <c r="B4688" s="45"/>
      <c r="C4688" s="45"/>
      <c r="D4688" s="46"/>
      <c r="E4688" s="46"/>
      <c r="K4688" s="47"/>
      <c r="AH4688" s="42"/>
      <c r="AI4688" s="42"/>
      <c r="AJ4688" s="42"/>
      <c r="AK4688" s="42"/>
      <c r="AL4688" s="42"/>
      <c r="AM4688" s="42"/>
      <c r="AN4688" s="42"/>
      <c r="AO4688" s="42"/>
      <c r="AP4688" s="42"/>
      <c r="AQ4688" s="42"/>
      <c r="AR4688" s="42"/>
      <c r="AS4688" s="42"/>
      <c r="AT4688" s="42"/>
      <c r="AU4688" s="41"/>
      <c r="AV4688" s="42"/>
      <c r="AZ4688" s="43"/>
      <c r="BA4688" s="43"/>
      <c r="BB4688" s="43"/>
      <c r="BC4688" s="43"/>
      <c r="BD4688" s="43"/>
    </row>
    <row r="4689" spans="2:56" s="15" customFormat="1" ht="15.75">
      <c r="B4689" s="45"/>
      <c r="C4689" s="45"/>
      <c r="D4689" s="46"/>
      <c r="E4689" s="46"/>
      <c r="K4689" s="47"/>
      <c r="AH4689" s="42"/>
      <c r="AI4689" s="42"/>
      <c r="AJ4689" s="42"/>
      <c r="AK4689" s="42"/>
      <c r="AL4689" s="42"/>
      <c r="AM4689" s="42"/>
      <c r="AN4689" s="42"/>
      <c r="AO4689" s="42"/>
      <c r="AP4689" s="42"/>
      <c r="AQ4689" s="42"/>
      <c r="AR4689" s="42"/>
      <c r="AS4689" s="42"/>
      <c r="AT4689" s="42"/>
      <c r="AU4689" s="41"/>
      <c r="AV4689" s="42"/>
      <c r="AZ4689" s="43"/>
      <c r="BA4689" s="43"/>
      <c r="BB4689" s="43"/>
      <c r="BC4689" s="43"/>
      <c r="BD4689" s="43"/>
    </row>
    <row r="4690" spans="2:56" s="15" customFormat="1" ht="15.75">
      <c r="B4690" s="45"/>
      <c r="C4690" s="45"/>
      <c r="D4690" s="46"/>
      <c r="E4690" s="46"/>
      <c r="K4690" s="47"/>
      <c r="AH4690" s="42"/>
      <c r="AI4690" s="42"/>
      <c r="AJ4690" s="42"/>
      <c r="AK4690" s="42"/>
      <c r="AL4690" s="42"/>
      <c r="AM4690" s="42"/>
      <c r="AN4690" s="42"/>
      <c r="AO4690" s="42"/>
      <c r="AP4690" s="42"/>
      <c r="AQ4690" s="42"/>
      <c r="AR4690" s="42"/>
      <c r="AS4690" s="42"/>
      <c r="AT4690" s="42"/>
      <c r="AU4690" s="41"/>
      <c r="AV4690" s="42"/>
      <c r="AZ4690" s="43"/>
      <c r="BA4690" s="43"/>
      <c r="BB4690" s="43"/>
      <c r="BC4690" s="43"/>
      <c r="BD4690" s="43"/>
    </row>
    <row r="4691" spans="2:56" s="15" customFormat="1" ht="15.75">
      <c r="B4691" s="45"/>
      <c r="C4691" s="45"/>
      <c r="D4691" s="46"/>
      <c r="E4691" s="46"/>
      <c r="K4691" s="47"/>
      <c r="AH4691" s="42"/>
      <c r="AI4691" s="42"/>
      <c r="AJ4691" s="42"/>
      <c r="AK4691" s="42"/>
      <c r="AL4691" s="42"/>
      <c r="AM4691" s="42"/>
      <c r="AN4691" s="42"/>
      <c r="AO4691" s="42"/>
      <c r="AP4691" s="42"/>
      <c r="AQ4691" s="42"/>
      <c r="AR4691" s="42"/>
      <c r="AS4691" s="42"/>
      <c r="AT4691" s="42"/>
      <c r="AU4691" s="41"/>
      <c r="AV4691" s="42"/>
      <c r="AZ4691" s="43"/>
      <c r="BA4691" s="43"/>
      <c r="BB4691" s="43"/>
      <c r="BC4691" s="43"/>
      <c r="BD4691" s="43"/>
    </row>
    <row r="4692" spans="2:56" s="15" customFormat="1" ht="15.75">
      <c r="B4692" s="45"/>
      <c r="C4692" s="45"/>
      <c r="D4692" s="46"/>
      <c r="E4692" s="46"/>
      <c r="K4692" s="47"/>
      <c r="AH4692" s="42"/>
      <c r="AI4692" s="42"/>
      <c r="AJ4692" s="42"/>
      <c r="AK4692" s="42"/>
      <c r="AL4692" s="42"/>
      <c r="AM4692" s="42"/>
      <c r="AN4692" s="42"/>
      <c r="AO4692" s="42"/>
      <c r="AP4692" s="42"/>
      <c r="AQ4692" s="42"/>
      <c r="AR4692" s="42"/>
      <c r="AS4692" s="42"/>
      <c r="AT4692" s="42"/>
      <c r="AU4692" s="41"/>
      <c r="AV4692" s="42"/>
      <c r="AZ4692" s="43"/>
      <c r="BA4692" s="43"/>
      <c r="BB4692" s="43"/>
      <c r="BC4692" s="43"/>
      <c r="BD4692" s="43"/>
    </row>
    <row r="4693" spans="2:56" s="15" customFormat="1" ht="15.75">
      <c r="B4693" s="45"/>
      <c r="C4693" s="45"/>
      <c r="D4693" s="46"/>
      <c r="E4693" s="46"/>
      <c r="K4693" s="47"/>
      <c r="AH4693" s="42"/>
      <c r="AI4693" s="42"/>
      <c r="AJ4693" s="42"/>
      <c r="AK4693" s="42"/>
      <c r="AL4693" s="42"/>
      <c r="AM4693" s="42"/>
      <c r="AN4693" s="42"/>
      <c r="AO4693" s="42"/>
      <c r="AP4693" s="42"/>
      <c r="AQ4693" s="42"/>
      <c r="AR4693" s="42"/>
      <c r="AS4693" s="42"/>
      <c r="AT4693" s="42"/>
      <c r="AU4693" s="41"/>
      <c r="AV4693" s="42"/>
      <c r="AZ4693" s="43"/>
      <c r="BA4693" s="43"/>
      <c r="BB4693" s="43"/>
      <c r="BC4693" s="43"/>
      <c r="BD4693" s="43"/>
    </row>
    <row r="4694" spans="2:56" s="15" customFormat="1" ht="15.75">
      <c r="B4694" s="45"/>
      <c r="C4694" s="45"/>
      <c r="D4694" s="46"/>
      <c r="E4694" s="46"/>
      <c r="K4694" s="47"/>
      <c r="AH4694" s="42"/>
      <c r="AI4694" s="42"/>
      <c r="AJ4694" s="42"/>
      <c r="AK4694" s="42"/>
      <c r="AL4694" s="42"/>
      <c r="AM4694" s="42"/>
      <c r="AN4694" s="42"/>
      <c r="AO4694" s="42"/>
      <c r="AP4694" s="42"/>
      <c r="AQ4694" s="42"/>
      <c r="AR4694" s="42"/>
      <c r="AS4694" s="42"/>
      <c r="AT4694" s="42"/>
      <c r="AU4694" s="41"/>
      <c r="AV4694" s="42"/>
      <c r="AZ4694" s="43"/>
      <c r="BA4694" s="43"/>
      <c r="BB4694" s="43"/>
      <c r="BC4694" s="43"/>
      <c r="BD4694" s="43"/>
    </row>
    <row r="4695" spans="2:56" s="15" customFormat="1" ht="15.75">
      <c r="B4695" s="45"/>
      <c r="C4695" s="45"/>
      <c r="D4695" s="46"/>
      <c r="E4695" s="46"/>
      <c r="K4695" s="47"/>
      <c r="AH4695" s="42"/>
      <c r="AI4695" s="42"/>
      <c r="AJ4695" s="42"/>
      <c r="AK4695" s="42"/>
      <c r="AL4695" s="42"/>
      <c r="AM4695" s="42"/>
      <c r="AN4695" s="42"/>
      <c r="AO4695" s="42"/>
      <c r="AP4695" s="42"/>
      <c r="AQ4695" s="42"/>
      <c r="AR4695" s="42"/>
      <c r="AS4695" s="42"/>
      <c r="AT4695" s="42"/>
      <c r="AU4695" s="41"/>
      <c r="AV4695" s="42"/>
      <c r="AZ4695" s="43"/>
      <c r="BA4695" s="43"/>
      <c r="BB4695" s="43"/>
      <c r="BC4695" s="43"/>
      <c r="BD4695" s="43"/>
    </row>
    <row r="4696" spans="2:56" s="15" customFormat="1" ht="15.75">
      <c r="B4696" s="45"/>
      <c r="C4696" s="45"/>
      <c r="D4696" s="46"/>
      <c r="E4696" s="46"/>
      <c r="K4696" s="47"/>
      <c r="AH4696" s="42"/>
      <c r="AI4696" s="42"/>
      <c r="AJ4696" s="42"/>
      <c r="AK4696" s="42"/>
      <c r="AL4696" s="42"/>
      <c r="AM4696" s="42"/>
      <c r="AN4696" s="42"/>
      <c r="AO4696" s="42"/>
      <c r="AP4696" s="42"/>
      <c r="AQ4696" s="42"/>
      <c r="AR4696" s="42"/>
      <c r="AS4696" s="42"/>
      <c r="AT4696" s="42"/>
      <c r="AU4696" s="41"/>
      <c r="AV4696" s="42"/>
      <c r="AZ4696" s="43"/>
      <c r="BA4696" s="43"/>
      <c r="BB4696" s="43"/>
      <c r="BC4696" s="43"/>
      <c r="BD4696" s="43"/>
    </row>
    <row r="4697" spans="2:56" s="15" customFormat="1" ht="15.75">
      <c r="B4697" s="45"/>
      <c r="C4697" s="45"/>
      <c r="D4697" s="46"/>
      <c r="E4697" s="46"/>
      <c r="K4697" s="47"/>
      <c r="AH4697" s="42"/>
      <c r="AI4697" s="42"/>
      <c r="AJ4697" s="42"/>
      <c r="AK4697" s="42"/>
      <c r="AL4697" s="42"/>
      <c r="AM4697" s="42"/>
      <c r="AN4697" s="42"/>
      <c r="AO4697" s="42"/>
      <c r="AP4697" s="42"/>
      <c r="AQ4697" s="42"/>
      <c r="AR4697" s="42"/>
      <c r="AS4697" s="42"/>
      <c r="AT4697" s="42"/>
      <c r="AU4697" s="41"/>
      <c r="AV4697" s="42"/>
      <c r="AZ4697" s="43"/>
      <c r="BA4697" s="43"/>
      <c r="BB4697" s="43"/>
      <c r="BC4697" s="43"/>
      <c r="BD4697" s="43"/>
    </row>
    <row r="4698" spans="2:56" s="15" customFormat="1" ht="15.75">
      <c r="B4698" s="45"/>
      <c r="C4698" s="45"/>
      <c r="D4698" s="46"/>
      <c r="E4698" s="46"/>
      <c r="K4698" s="47"/>
      <c r="AH4698" s="42"/>
      <c r="AI4698" s="42"/>
      <c r="AJ4698" s="42"/>
      <c r="AK4698" s="42"/>
      <c r="AL4698" s="42"/>
      <c r="AM4698" s="42"/>
      <c r="AN4698" s="42"/>
      <c r="AO4698" s="42"/>
      <c r="AP4698" s="42"/>
      <c r="AQ4698" s="42"/>
      <c r="AR4698" s="42"/>
      <c r="AS4698" s="42"/>
      <c r="AT4698" s="42"/>
      <c r="AU4698" s="41"/>
      <c r="AV4698" s="42"/>
      <c r="AZ4698" s="43"/>
      <c r="BA4698" s="43"/>
      <c r="BB4698" s="43"/>
      <c r="BC4698" s="43"/>
      <c r="BD4698" s="43"/>
    </row>
    <row r="4699" spans="2:56" s="15" customFormat="1" ht="15.75">
      <c r="B4699" s="45"/>
      <c r="C4699" s="45"/>
      <c r="D4699" s="46"/>
      <c r="E4699" s="46"/>
      <c r="K4699" s="47"/>
      <c r="AH4699" s="42"/>
      <c r="AI4699" s="42"/>
      <c r="AJ4699" s="42"/>
      <c r="AK4699" s="42"/>
      <c r="AL4699" s="42"/>
      <c r="AM4699" s="42"/>
      <c r="AN4699" s="42"/>
      <c r="AO4699" s="42"/>
      <c r="AP4699" s="42"/>
      <c r="AQ4699" s="42"/>
      <c r="AR4699" s="42"/>
      <c r="AS4699" s="42"/>
      <c r="AT4699" s="42"/>
      <c r="AU4699" s="41"/>
      <c r="AV4699" s="42"/>
      <c r="AZ4699" s="43"/>
      <c r="BA4699" s="43"/>
      <c r="BB4699" s="43"/>
      <c r="BC4699" s="43"/>
      <c r="BD4699" s="43"/>
    </row>
    <row r="4700" spans="2:56" s="15" customFormat="1" ht="15.75">
      <c r="B4700" s="45"/>
      <c r="C4700" s="45"/>
      <c r="D4700" s="46"/>
      <c r="E4700" s="46"/>
      <c r="K4700" s="47"/>
      <c r="AH4700" s="42"/>
      <c r="AI4700" s="42"/>
      <c r="AJ4700" s="42"/>
      <c r="AK4700" s="42"/>
      <c r="AL4700" s="42"/>
      <c r="AM4700" s="42"/>
      <c r="AN4700" s="42"/>
      <c r="AO4700" s="42"/>
      <c r="AP4700" s="42"/>
      <c r="AQ4700" s="42"/>
      <c r="AR4700" s="42"/>
      <c r="AS4700" s="42"/>
      <c r="AT4700" s="42"/>
      <c r="AU4700" s="41"/>
      <c r="AV4700" s="42"/>
      <c r="AZ4700" s="43"/>
      <c r="BA4700" s="43"/>
      <c r="BB4700" s="43"/>
      <c r="BC4700" s="43"/>
      <c r="BD4700" s="43"/>
    </row>
    <row r="4701" spans="2:56" s="15" customFormat="1" ht="15.75">
      <c r="B4701" s="45"/>
      <c r="C4701" s="45"/>
      <c r="D4701" s="46"/>
      <c r="E4701" s="46"/>
      <c r="K4701" s="47"/>
      <c r="AH4701" s="42"/>
      <c r="AI4701" s="42"/>
      <c r="AJ4701" s="42"/>
      <c r="AK4701" s="42"/>
      <c r="AL4701" s="42"/>
      <c r="AM4701" s="42"/>
      <c r="AN4701" s="42"/>
      <c r="AO4701" s="42"/>
      <c r="AP4701" s="42"/>
      <c r="AQ4701" s="42"/>
      <c r="AR4701" s="42"/>
      <c r="AS4701" s="42"/>
      <c r="AT4701" s="42"/>
      <c r="AU4701" s="41"/>
      <c r="AV4701" s="42"/>
      <c r="AZ4701" s="43"/>
      <c r="BA4701" s="43"/>
      <c r="BB4701" s="43"/>
      <c r="BC4701" s="43"/>
      <c r="BD4701" s="43"/>
    </row>
    <row r="4702" spans="2:56" s="15" customFormat="1" ht="15.75">
      <c r="B4702" s="45"/>
      <c r="C4702" s="45"/>
      <c r="D4702" s="46"/>
      <c r="E4702" s="46"/>
      <c r="K4702" s="47"/>
      <c r="AH4702" s="42"/>
      <c r="AI4702" s="42"/>
      <c r="AJ4702" s="42"/>
      <c r="AK4702" s="42"/>
      <c r="AL4702" s="42"/>
      <c r="AM4702" s="42"/>
      <c r="AN4702" s="42"/>
      <c r="AO4702" s="42"/>
      <c r="AP4702" s="42"/>
      <c r="AQ4702" s="42"/>
      <c r="AR4702" s="42"/>
      <c r="AS4702" s="42"/>
      <c r="AT4702" s="42"/>
      <c r="AU4702" s="41"/>
      <c r="AV4702" s="42"/>
      <c r="AZ4702" s="43"/>
      <c r="BA4702" s="43"/>
      <c r="BB4702" s="43"/>
      <c r="BC4702" s="43"/>
      <c r="BD4702" s="43"/>
    </row>
    <row r="4703" spans="2:56" s="15" customFormat="1" ht="15.75">
      <c r="B4703" s="45"/>
      <c r="C4703" s="45"/>
      <c r="D4703" s="46"/>
      <c r="E4703" s="46"/>
      <c r="K4703" s="47"/>
      <c r="AH4703" s="42"/>
      <c r="AI4703" s="42"/>
      <c r="AJ4703" s="42"/>
      <c r="AK4703" s="42"/>
      <c r="AL4703" s="42"/>
      <c r="AM4703" s="42"/>
      <c r="AN4703" s="42"/>
      <c r="AO4703" s="42"/>
      <c r="AP4703" s="42"/>
      <c r="AQ4703" s="42"/>
      <c r="AR4703" s="42"/>
      <c r="AS4703" s="42"/>
      <c r="AT4703" s="42"/>
      <c r="AU4703" s="41"/>
      <c r="AV4703" s="42"/>
      <c r="AZ4703" s="43"/>
      <c r="BA4703" s="43"/>
      <c r="BB4703" s="43"/>
      <c r="BC4703" s="43"/>
      <c r="BD4703" s="43"/>
    </row>
    <row r="4704" spans="2:56" s="15" customFormat="1" ht="15.75">
      <c r="B4704" s="45"/>
      <c r="C4704" s="45"/>
      <c r="D4704" s="46"/>
      <c r="E4704" s="46"/>
      <c r="K4704" s="47"/>
      <c r="AH4704" s="42"/>
      <c r="AI4704" s="42"/>
      <c r="AJ4704" s="42"/>
      <c r="AK4704" s="42"/>
      <c r="AL4704" s="42"/>
      <c r="AM4704" s="42"/>
      <c r="AN4704" s="42"/>
      <c r="AO4704" s="42"/>
      <c r="AP4704" s="42"/>
      <c r="AQ4704" s="42"/>
      <c r="AR4704" s="42"/>
      <c r="AS4704" s="42"/>
      <c r="AT4704" s="42"/>
      <c r="AU4704" s="41"/>
      <c r="AV4704" s="42"/>
      <c r="AZ4704" s="43"/>
      <c r="BA4704" s="43"/>
      <c r="BB4704" s="43"/>
      <c r="BC4704" s="43"/>
      <c r="BD4704" s="43"/>
    </row>
    <row r="4705" spans="2:56" s="15" customFormat="1" ht="15.75">
      <c r="B4705" s="45"/>
      <c r="C4705" s="45"/>
      <c r="D4705" s="46"/>
      <c r="E4705" s="46"/>
      <c r="K4705" s="47"/>
      <c r="AH4705" s="42"/>
      <c r="AI4705" s="42"/>
      <c r="AJ4705" s="42"/>
      <c r="AK4705" s="42"/>
      <c r="AL4705" s="42"/>
      <c r="AM4705" s="42"/>
      <c r="AN4705" s="42"/>
      <c r="AO4705" s="42"/>
      <c r="AP4705" s="42"/>
      <c r="AQ4705" s="42"/>
      <c r="AR4705" s="42"/>
      <c r="AS4705" s="42"/>
      <c r="AT4705" s="42"/>
      <c r="AU4705" s="41"/>
      <c r="AV4705" s="42"/>
      <c r="AZ4705" s="43"/>
      <c r="BA4705" s="43"/>
      <c r="BB4705" s="43"/>
      <c r="BC4705" s="43"/>
      <c r="BD4705" s="43"/>
    </row>
    <row r="4706" spans="2:56" s="15" customFormat="1" ht="15.75">
      <c r="B4706" s="45"/>
      <c r="C4706" s="45"/>
      <c r="D4706" s="46"/>
      <c r="E4706" s="46"/>
      <c r="K4706" s="47"/>
      <c r="AH4706" s="42"/>
      <c r="AI4706" s="42"/>
      <c r="AJ4706" s="42"/>
      <c r="AK4706" s="42"/>
      <c r="AL4706" s="42"/>
      <c r="AM4706" s="42"/>
      <c r="AN4706" s="42"/>
      <c r="AO4706" s="42"/>
      <c r="AP4706" s="42"/>
      <c r="AQ4706" s="42"/>
      <c r="AR4706" s="42"/>
      <c r="AS4706" s="42"/>
      <c r="AT4706" s="42"/>
      <c r="AU4706" s="41"/>
      <c r="AV4706" s="42"/>
      <c r="AZ4706" s="43"/>
      <c r="BA4706" s="43"/>
      <c r="BB4706" s="43"/>
      <c r="BC4706" s="43"/>
      <c r="BD4706" s="43"/>
    </row>
    <row r="4707" spans="2:56" s="15" customFormat="1" ht="15.75">
      <c r="B4707" s="45"/>
      <c r="C4707" s="45"/>
      <c r="D4707" s="46"/>
      <c r="E4707" s="46"/>
      <c r="K4707" s="47"/>
      <c r="AH4707" s="42"/>
      <c r="AI4707" s="42"/>
      <c r="AJ4707" s="42"/>
      <c r="AK4707" s="42"/>
      <c r="AL4707" s="42"/>
      <c r="AM4707" s="42"/>
      <c r="AN4707" s="42"/>
      <c r="AO4707" s="42"/>
      <c r="AP4707" s="42"/>
      <c r="AQ4707" s="42"/>
      <c r="AR4707" s="42"/>
      <c r="AS4707" s="42"/>
      <c r="AT4707" s="42"/>
      <c r="AU4707" s="41"/>
      <c r="AV4707" s="42"/>
      <c r="AZ4707" s="43"/>
      <c r="BA4707" s="43"/>
      <c r="BB4707" s="43"/>
      <c r="BC4707" s="43"/>
      <c r="BD4707" s="43"/>
    </row>
    <row r="4708" spans="2:56" s="15" customFormat="1" ht="15.75">
      <c r="B4708" s="45"/>
      <c r="C4708" s="45"/>
      <c r="D4708" s="46"/>
      <c r="E4708" s="46"/>
      <c r="K4708" s="47"/>
      <c r="AH4708" s="42"/>
      <c r="AI4708" s="42"/>
      <c r="AJ4708" s="42"/>
      <c r="AK4708" s="42"/>
      <c r="AL4708" s="42"/>
      <c r="AM4708" s="42"/>
      <c r="AN4708" s="42"/>
      <c r="AO4708" s="42"/>
      <c r="AP4708" s="42"/>
      <c r="AQ4708" s="42"/>
      <c r="AR4708" s="42"/>
      <c r="AS4708" s="42"/>
      <c r="AT4708" s="42"/>
      <c r="AU4708" s="41"/>
      <c r="AV4708" s="42"/>
      <c r="AZ4708" s="43"/>
      <c r="BA4708" s="43"/>
      <c r="BB4708" s="43"/>
      <c r="BC4708" s="43"/>
      <c r="BD4708" s="43"/>
    </row>
    <row r="4709" spans="2:56" s="15" customFormat="1" ht="15.75">
      <c r="B4709" s="45"/>
      <c r="C4709" s="45"/>
      <c r="D4709" s="46"/>
      <c r="E4709" s="46"/>
      <c r="K4709" s="47"/>
      <c r="AH4709" s="42"/>
      <c r="AI4709" s="42"/>
      <c r="AJ4709" s="42"/>
      <c r="AK4709" s="42"/>
      <c r="AL4709" s="42"/>
      <c r="AM4709" s="42"/>
      <c r="AN4709" s="42"/>
      <c r="AO4709" s="42"/>
      <c r="AP4709" s="42"/>
      <c r="AQ4709" s="42"/>
      <c r="AR4709" s="42"/>
      <c r="AS4709" s="42"/>
      <c r="AT4709" s="42"/>
      <c r="AU4709" s="41"/>
      <c r="AV4709" s="42"/>
      <c r="AZ4709" s="43"/>
      <c r="BA4709" s="43"/>
      <c r="BB4709" s="43"/>
      <c r="BC4709" s="43"/>
      <c r="BD4709" s="43"/>
    </row>
    <row r="4710" spans="2:56" s="15" customFormat="1" ht="15.75">
      <c r="B4710" s="45"/>
      <c r="C4710" s="45"/>
      <c r="D4710" s="46"/>
      <c r="E4710" s="46"/>
      <c r="K4710" s="47"/>
      <c r="AH4710" s="42"/>
      <c r="AI4710" s="42"/>
      <c r="AJ4710" s="42"/>
      <c r="AK4710" s="42"/>
      <c r="AL4710" s="42"/>
      <c r="AM4710" s="42"/>
      <c r="AN4710" s="42"/>
      <c r="AO4710" s="42"/>
      <c r="AP4710" s="42"/>
      <c r="AQ4710" s="42"/>
      <c r="AR4710" s="42"/>
      <c r="AS4710" s="42"/>
      <c r="AT4710" s="42"/>
      <c r="AU4710" s="41"/>
      <c r="AV4710" s="42"/>
      <c r="AZ4710" s="43"/>
      <c r="BA4710" s="43"/>
      <c r="BB4710" s="43"/>
      <c r="BC4710" s="43"/>
      <c r="BD4710" s="43"/>
    </row>
    <row r="4711" spans="2:56" s="15" customFormat="1" ht="15.75">
      <c r="B4711" s="45"/>
      <c r="C4711" s="45"/>
      <c r="D4711" s="46"/>
      <c r="E4711" s="46"/>
      <c r="K4711" s="47"/>
      <c r="AH4711" s="42"/>
      <c r="AI4711" s="42"/>
      <c r="AJ4711" s="42"/>
      <c r="AK4711" s="42"/>
      <c r="AL4711" s="42"/>
      <c r="AM4711" s="42"/>
      <c r="AN4711" s="42"/>
      <c r="AO4711" s="42"/>
      <c r="AP4711" s="42"/>
      <c r="AQ4711" s="42"/>
      <c r="AR4711" s="42"/>
      <c r="AS4711" s="42"/>
      <c r="AT4711" s="42"/>
      <c r="AU4711" s="41"/>
      <c r="AV4711" s="42"/>
      <c r="AZ4711" s="43"/>
      <c r="BA4711" s="43"/>
      <c r="BB4711" s="43"/>
      <c r="BC4711" s="43"/>
      <c r="BD4711" s="43"/>
    </row>
    <row r="4712" spans="2:56" s="15" customFormat="1" ht="15.75">
      <c r="B4712" s="45"/>
      <c r="C4712" s="45"/>
      <c r="D4712" s="46"/>
      <c r="E4712" s="46"/>
      <c r="K4712" s="47"/>
      <c r="AH4712" s="42"/>
      <c r="AI4712" s="42"/>
      <c r="AJ4712" s="42"/>
      <c r="AK4712" s="42"/>
      <c r="AL4712" s="42"/>
      <c r="AM4712" s="42"/>
      <c r="AN4712" s="42"/>
      <c r="AO4712" s="42"/>
      <c r="AP4712" s="42"/>
      <c r="AQ4712" s="42"/>
      <c r="AR4712" s="42"/>
      <c r="AS4712" s="42"/>
      <c r="AT4712" s="42"/>
      <c r="AU4712" s="41"/>
      <c r="AV4712" s="42"/>
      <c r="AZ4712" s="43"/>
      <c r="BA4712" s="43"/>
      <c r="BB4712" s="43"/>
      <c r="BC4712" s="43"/>
      <c r="BD4712" s="43"/>
    </row>
    <row r="4713" spans="2:56" s="15" customFormat="1" ht="15.75">
      <c r="B4713" s="45"/>
      <c r="C4713" s="45"/>
      <c r="D4713" s="46"/>
      <c r="E4713" s="46"/>
      <c r="K4713" s="47"/>
      <c r="AH4713" s="42"/>
      <c r="AI4713" s="42"/>
      <c r="AJ4713" s="42"/>
      <c r="AK4713" s="42"/>
      <c r="AL4713" s="42"/>
      <c r="AM4713" s="42"/>
      <c r="AN4713" s="42"/>
      <c r="AO4713" s="42"/>
      <c r="AP4713" s="42"/>
      <c r="AQ4713" s="42"/>
      <c r="AR4713" s="42"/>
      <c r="AS4713" s="42"/>
      <c r="AT4713" s="42"/>
      <c r="AU4713" s="41"/>
      <c r="AV4713" s="42"/>
      <c r="AZ4713" s="43"/>
      <c r="BA4713" s="43"/>
      <c r="BB4713" s="43"/>
      <c r="BC4713" s="43"/>
      <c r="BD4713" s="43"/>
    </row>
    <row r="4714" spans="2:56" s="15" customFormat="1" ht="15.75">
      <c r="B4714" s="45"/>
      <c r="C4714" s="45"/>
      <c r="D4714" s="46"/>
      <c r="E4714" s="46"/>
      <c r="K4714" s="47"/>
      <c r="AH4714" s="42"/>
      <c r="AI4714" s="42"/>
      <c r="AJ4714" s="42"/>
      <c r="AK4714" s="42"/>
      <c r="AL4714" s="42"/>
      <c r="AM4714" s="42"/>
      <c r="AN4714" s="42"/>
      <c r="AO4714" s="42"/>
      <c r="AP4714" s="42"/>
      <c r="AQ4714" s="42"/>
      <c r="AR4714" s="42"/>
      <c r="AS4714" s="42"/>
      <c r="AT4714" s="42"/>
      <c r="AU4714" s="41"/>
      <c r="AV4714" s="42"/>
      <c r="AZ4714" s="43"/>
      <c r="BA4714" s="43"/>
      <c r="BB4714" s="43"/>
      <c r="BC4714" s="43"/>
      <c r="BD4714" s="43"/>
    </row>
    <row r="4715" spans="2:56" s="15" customFormat="1" ht="15.75">
      <c r="B4715" s="45"/>
      <c r="C4715" s="45"/>
      <c r="D4715" s="46"/>
      <c r="E4715" s="46"/>
      <c r="K4715" s="47"/>
      <c r="AH4715" s="42"/>
      <c r="AI4715" s="42"/>
      <c r="AJ4715" s="42"/>
      <c r="AK4715" s="42"/>
      <c r="AL4715" s="42"/>
      <c r="AM4715" s="42"/>
      <c r="AN4715" s="42"/>
      <c r="AO4715" s="42"/>
      <c r="AP4715" s="42"/>
      <c r="AQ4715" s="42"/>
      <c r="AR4715" s="42"/>
      <c r="AS4715" s="42"/>
      <c r="AT4715" s="42"/>
      <c r="AU4715" s="41"/>
      <c r="AV4715" s="42"/>
      <c r="AZ4715" s="43"/>
      <c r="BA4715" s="43"/>
      <c r="BB4715" s="43"/>
      <c r="BC4715" s="43"/>
      <c r="BD4715" s="43"/>
    </row>
    <row r="4716" spans="2:56" s="15" customFormat="1" ht="15.75">
      <c r="B4716" s="45"/>
      <c r="C4716" s="45"/>
      <c r="D4716" s="46"/>
      <c r="E4716" s="46"/>
      <c r="K4716" s="47"/>
      <c r="AH4716" s="42"/>
      <c r="AI4716" s="42"/>
      <c r="AJ4716" s="42"/>
      <c r="AK4716" s="42"/>
      <c r="AL4716" s="42"/>
      <c r="AM4716" s="42"/>
      <c r="AN4716" s="42"/>
      <c r="AO4716" s="42"/>
      <c r="AP4716" s="42"/>
      <c r="AQ4716" s="42"/>
      <c r="AR4716" s="42"/>
      <c r="AS4716" s="42"/>
      <c r="AT4716" s="42"/>
      <c r="AU4716" s="41"/>
      <c r="AV4716" s="42"/>
      <c r="AZ4716" s="43"/>
      <c r="BA4716" s="43"/>
      <c r="BB4716" s="43"/>
      <c r="BC4716" s="43"/>
      <c r="BD4716" s="43"/>
    </row>
    <row r="4717" spans="2:56" s="15" customFormat="1" ht="15.75">
      <c r="B4717" s="45"/>
      <c r="C4717" s="45"/>
      <c r="D4717" s="46"/>
      <c r="E4717" s="46"/>
      <c r="K4717" s="47"/>
      <c r="AH4717" s="42"/>
      <c r="AI4717" s="42"/>
      <c r="AJ4717" s="42"/>
      <c r="AK4717" s="42"/>
      <c r="AL4717" s="42"/>
      <c r="AM4717" s="42"/>
      <c r="AN4717" s="42"/>
      <c r="AO4717" s="42"/>
      <c r="AP4717" s="42"/>
      <c r="AQ4717" s="42"/>
      <c r="AR4717" s="42"/>
      <c r="AS4717" s="42"/>
      <c r="AT4717" s="42"/>
      <c r="AU4717" s="41"/>
      <c r="AV4717" s="42"/>
      <c r="AZ4717" s="43"/>
      <c r="BA4717" s="43"/>
      <c r="BB4717" s="43"/>
      <c r="BC4717" s="43"/>
      <c r="BD4717" s="43"/>
    </row>
    <row r="4718" spans="2:56" s="15" customFormat="1" ht="15.75">
      <c r="B4718" s="45"/>
      <c r="C4718" s="45"/>
      <c r="D4718" s="46"/>
      <c r="E4718" s="46"/>
      <c r="K4718" s="47"/>
      <c r="AH4718" s="42"/>
      <c r="AI4718" s="42"/>
      <c r="AJ4718" s="42"/>
      <c r="AK4718" s="42"/>
      <c r="AL4718" s="42"/>
      <c r="AM4718" s="42"/>
      <c r="AN4718" s="42"/>
      <c r="AO4718" s="42"/>
      <c r="AP4718" s="42"/>
      <c r="AQ4718" s="42"/>
      <c r="AR4718" s="42"/>
      <c r="AS4718" s="42"/>
      <c r="AT4718" s="42"/>
      <c r="AU4718" s="41"/>
      <c r="AV4718" s="42"/>
      <c r="AZ4718" s="43"/>
      <c r="BA4718" s="43"/>
      <c r="BB4718" s="43"/>
      <c r="BC4718" s="43"/>
      <c r="BD4718" s="43"/>
    </row>
    <row r="4719" spans="2:56" s="15" customFormat="1" ht="15.75">
      <c r="B4719" s="45"/>
      <c r="C4719" s="45"/>
      <c r="D4719" s="46"/>
      <c r="E4719" s="46"/>
      <c r="K4719" s="47"/>
      <c r="AH4719" s="42"/>
      <c r="AI4719" s="42"/>
      <c r="AJ4719" s="42"/>
      <c r="AK4719" s="42"/>
      <c r="AL4719" s="42"/>
      <c r="AM4719" s="42"/>
      <c r="AN4719" s="42"/>
      <c r="AO4719" s="42"/>
      <c r="AP4719" s="42"/>
      <c r="AQ4719" s="42"/>
      <c r="AR4719" s="42"/>
      <c r="AS4719" s="42"/>
      <c r="AT4719" s="42"/>
      <c r="AU4719" s="41"/>
      <c r="AV4719" s="42"/>
      <c r="AZ4719" s="43"/>
      <c r="BA4719" s="43"/>
      <c r="BB4719" s="43"/>
      <c r="BC4719" s="43"/>
      <c r="BD4719" s="43"/>
    </row>
    <row r="4720" spans="2:56" s="15" customFormat="1" ht="15.75">
      <c r="B4720" s="45"/>
      <c r="C4720" s="45"/>
      <c r="D4720" s="46"/>
      <c r="E4720" s="46"/>
      <c r="K4720" s="47"/>
      <c r="AH4720" s="42"/>
      <c r="AI4720" s="42"/>
      <c r="AJ4720" s="42"/>
      <c r="AK4720" s="42"/>
      <c r="AL4720" s="42"/>
      <c r="AM4720" s="42"/>
      <c r="AN4720" s="42"/>
      <c r="AO4720" s="42"/>
      <c r="AP4720" s="42"/>
      <c r="AQ4720" s="42"/>
      <c r="AR4720" s="42"/>
      <c r="AS4720" s="42"/>
      <c r="AT4720" s="42"/>
      <c r="AU4720" s="41"/>
      <c r="AV4720" s="42"/>
      <c r="AZ4720" s="43"/>
      <c r="BA4720" s="43"/>
      <c r="BB4720" s="43"/>
      <c r="BC4720" s="43"/>
      <c r="BD4720" s="43"/>
    </row>
    <row r="4721" spans="2:56" s="15" customFormat="1" ht="15.75">
      <c r="B4721" s="45"/>
      <c r="C4721" s="45"/>
      <c r="D4721" s="46"/>
      <c r="E4721" s="46"/>
      <c r="K4721" s="47"/>
      <c r="AH4721" s="42"/>
      <c r="AI4721" s="42"/>
      <c r="AJ4721" s="42"/>
      <c r="AK4721" s="42"/>
      <c r="AL4721" s="42"/>
      <c r="AM4721" s="42"/>
      <c r="AN4721" s="42"/>
      <c r="AO4721" s="42"/>
      <c r="AP4721" s="42"/>
      <c r="AQ4721" s="42"/>
      <c r="AR4721" s="42"/>
      <c r="AS4721" s="42"/>
      <c r="AT4721" s="42"/>
      <c r="AU4721" s="41"/>
      <c r="AV4721" s="42"/>
      <c r="AZ4721" s="43"/>
      <c r="BA4721" s="43"/>
      <c r="BB4721" s="43"/>
      <c r="BC4721" s="43"/>
      <c r="BD4721" s="43"/>
    </row>
    <row r="4722" spans="2:56" s="15" customFormat="1" ht="15.75">
      <c r="B4722" s="45"/>
      <c r="C4722" s="45"/>
      <c r="D4722" s="46"/>
      <c r="E4722" s="46"/>
      <c r="K4722" s="47"/>
      <c r="AH4722" s="42"/>
      <c r="AI4722" s="42"/>
      <c r="AJ4722" s="42"/>
      <c r="AK4722" s="42"/>
      <c r="AL4722" s="42"/>
      <c r="AM4722" s="42"/>
      <c r="AN4722" s="42"/>
      <c r="AO4722" s="42"/>
      <c r="AP4722" s="42"/>
      <c r="AQ4722" s="42"/>
      <c r="AR4722" s="42"/>
      <c r="AS4722" s="42"/>
      <c r="AT4722" s="42"/>
      <c r="AU4722" s="41"/>
      <c r="AV4722" s="42"/>
      <c r="AZ4722" s="43"/>
      <c r="BA4722" s="43"/>
      <c r="BB4722" s="43"/>
      <c r="BC4722" s="43"/>
      <c r="BD4722" s="43"/>
    </row>
    <row r="4723" spans="2:56" s="15" customFormat="1" ht="15.75">
      <c r="B4723" s="45"/>
      <c r="C4723" s="45"/>
      <c r="D4723" s="46"/>
      <c r="E4723" s="46"/>
      <c r="K4723" s="47"/>
      <c r="AH4723" s="42"/>
      <c r="AI4723" s="42"/>
      <c r="AJ4723" s="42"/>
      <c r="AK4723" s="42"/>
      <c r="AL4723" s="42"/>
      <c r="AM4723" s="42"/>
      <c r="AN4723" s="42"/>
      <c r="AO4723" s="42"/>
      <c r="AP4723" s="42"/>
      <c r="AQ4723" s="42"/>
      <c r="AR4723" s="42"/>
      <c r="AS4723" s="42"/>
      <c r="AT4723" s="42"/>
      <c r="AU4723" s="41"/>
      <c r="AV4723" s="42"/>
      <c r="AZ4723" s="43"/>
      <c r="BA4723" s="43"/>
      <c r="BB4723" s="43"/>
      <c r="BC4723" s="43"/>
      <c r="BD4723" s="43"/>
    </row>
    <row r="4724" spans="2:56" s="15" customFormat="1" ht="15.75">
      <c r="B4724" s="45"/>
      <c r="C4724" s="45"/>
      <c r="D4724" s="46"/>
      <c r="E4724" s="46"/>
      <c r="K4724" s="47"/>
      <c r="AH4724" s="42"/>
      <c r="AI4724" s="42"/>
      <c r="AJ4724" s="42"/>
      <c r="AK4724" s="42"/>
      <c r="AL4724" s="42"/>
      <c r="AM4724" s="42"/>
      <c r="AN4724" s="42"/>
      <c r="AO4724" s="42"/>
      <c r="AP4724" s="42"/>
      <c r="AQ4724" s="42"/>
      <c r="AR4724" s="42"/>
      <c r="AS4724" s="42"/>
      <c r="AT4724" s="42"/>
      <c r="AU4724" s="41"/>
      <c r="AV4724" s="42"/>
      <c r="AZ4724" s="43"/>
      <c r="BA4724" s="43"/>
      <c r="BB4724" s="43"/>
      <c r="BC4724" s="43"/>
      <c r="BD4724" s="43"/>
    </row>
    <row r="4725" spans="2:56" s="15" customFormat="1" ht="15.75">
      <c r="B4725" s="45"/>
      <c r="C4725" s="45"/>
      <c r="D4725" s="46"/>
      <c r="E4725" s="46"/>
      <c r="K4725" s="47"/>
      <c r="AH4725" s="42"/>
      <c r="AI4725" s="42"/>
      <c r="AJ4725" s="42"/>
      <c r="AK4725" s="42"/>
      <c r="AL4725" s="42"/>
      <c r="AM4725" s="42"/>
      <c r="AN4725" s="42"/>
      <c r="AO4725" s="42"/>
      <c r="AP4725" s="42"/>
      <c r="AQ4725" s="42"/>
      <c r="AR4725" s="42"/>
      <c r="AS4725" s="42"/>
      <c r="AT4725" s="42"/>
      <c r="AU4725" s="41"/>
      <c r="AV4725" s="42"/>
      <c r="AZ4725" s="43"/>
      <c r="BA4725" s="43"/>
      <c r="BB4725" s="43"/>
      <c r="BC4725" s="43"/>
      <c r="BD4725" s="43"/>
    </row>
    <row r="4726" spans="2:56" s="15" customFormat="1" ht="15.75">
      <c r="B4726" s="45"/>
      <c r="C4726" s="45"/>
      <c r="D4726" s="46"/>
      <c r="E4726" s="46"/>
      <c r="K4726" s="47"/>
      <c r="AH4726" s="42"/>
      <c r="AI4726" s="42"/>
      <c r="AJ4726" s="42"/>
      <c r="AK4726" s="42"/>
      <c r="AL4726" s="42"/>
      <c r="AM4726" s="42"/>
      <c r="AN4726" s="42"/>
      <c r="AO4726" s="42"/>
      <c r="AP4726" s="42"/>
      <c r="AQ4726" s="42"/>
      <c r="AR4726" s="42"/>
      <c r="AS4726" s="42"/>
      <c r="AT4726" s="42"/>
      <c r="AU4726" s="41"/>
      <c r="AV4726" s="42"/>
      <c r="AZ4726" s="43"/>
      <c r="BA4726" s="43"/>
      <c r="BB4726" s="43"/>
      <c r="BC4726" s="43"/>
      <c r="BD4726" s="43"/>
    </row>
    <row r="4727" spans="2:56" s="15" customFormat="1" ht="15.75">
      <c r="B4727" s="45"/>
      <c r="C4727" s="45"/>
      <c r="D4727" s="46"/>
      <c r="E4727" s="46"/>
      <c r="K4727" s="47"/>
      <c r="AH4727" s="42"/>
      <c r="AI4727" s="42"/>
      <c r="AJ4727" s="42"/>
      <c r="AK4727" s="42"/>
      <c r="AL4727" s="42"/>
      <c r="AM4727" s="42"/>
      <c r="AN4727" s="42"/>
      <c r="AO4727" s="42"/>
      <c r="AP4727" s="42"/>
      <c r="AQ4727" s="42"/>
      <c r="AR4727" s="42"/>
      <c r="AS4727" s="42"/>
      <c r="AT4727" s="42"/>
      <c r="AU4727" s="41"/>
      <c r="AV4727" s="42"/>
      <c r="AZ4727" s="43"/>
      <c r="BA4727" s="43"/>
      <c r="BB4727" s="43"/>
      <c r="BC4727" s="43"/>
      <c r="BD4727" s="43"/>
    </row>
    <row r="4728" spans="2:56" s="15" customFormat="1" ht="15.75">
      <c r="B4728" s="45"/>
      <c r="C4728" s="45"/>
      <c r="D4728" s="46"/>
      <c r="E4728" s="46"/>
      <c r="K4728" s="47"/>
      <c r="AH4728" s="42"/>
      <c r="AI4728" s="42"/>
      <c r="AJ4728" s="42"/>
      <c r="AK4728" s="42"/>
      <c r="AL4728" s="42"/>
      <c r="AM4728" s="42"/>
      <c r="AN4728" s="42"/>
      <c r="AO4728" s="42"/>
      <c r="AP4728" s="42"/>
      <c r="AQ4728" s="42"/>
      <c r="AR4728" s="42"/>
      <c r="AS4728" s="42"/>
      <c r="AT4728" s="42"/>
      <c r="AU4728" s="41"/>
      <c r="AV4728" s="42"/>
      <c r="AZ4728" s="43"/>
      <c r="BA4728" s="43"/>
      <c r="BB4728" s="43"/>
      <c r="BC4728" s="43"/>
      <c r="BD4728" s="43"/>
    </row>
    <row r="4729" spans="2:56" s="15" customFormat="1" ht="15.75">
      <c r="B4729" s="45"/>
      <c r="C4729" s="45"/>
      <c r="D4729" s="46"/>
      <c r="E4729" s="46"/>
      <c r="K4729" s="47"/>
      <c r="AH4729" s="42"/>
      <c r="AI4729" s="42"/>
      <c r="AJ4729" s="42"/>
      <c r="AK4729" s="42"/>
      <c r="AL4729" s="42"/>
      <c r="AM4729" s="42"/>
      <c r="AN4729" s="42"/>
      <c r="AO4729" s="42"/>
      <c r="AP4729" s="42"/>
      <c r="AQ4729" s="42"/>
      <c r="AR4729" s="42"/>
      <c r="AS4729" s="42"/>
      <c r="AT4729" s="42"/>
      <c r="AU4729" s="41"/>
      <c r="AV4729" s="42"/>
      <c r="AZ4729" s="43"/>
      <c r="BA4729" s="43"/>
      <c r="BB4729" s="43"/>
      <c r="BC4729" s="43"/>
      <c r="BD4729" s="43"/>
    </row>
    <row r="4730" spans="2:56" s="15" customFormat="1" ht="15.75">
      <c r="B4730" s="45"/>
      <c r="C4730" s="45"/>
      <c r="D4730" s="46"/>
      <c r="E4730" s="46"/>
      <c r="K4730" s="47"/>
      <c r="AH4730" s="42"/>
      <c r="AI4730" s="42"/>
      <c r="AJ4730" s="42"/>
      <c r="AK4730" s="42"/>
      <c r="AL4730" s="42"/>
      <c r="AM4730" s="42"/>
      <c r="AN4730" s="42"/>
      <c r="AO4730" s="42"/>
      <c r="AP4730" s="42"/>
      <c r="AQ4730" s="42"/>
      <c r="AR4730" s="42"/>
      <c r="AS4730" s="42"/>
      <c r="AT4730" s="42"/>
      <c r="AU4730" s="41"/>
      <c r="AV4730" s="42"/>
      <c r="AZ4730" s="43"/>
      <c r="BA4730" s="43"/>
      <c r="BB4730" s="43"/>
      <c r="BC4730" s="43"/>
      <c r="BD4730" s="43"/>
    </row>
    <row r="4731" spans="2:56" s="15" customFormat="1" ht="15.75">
      <c r="B4731" s="45"/>
      <c r="C4731" s="45"/>
      <c r="D4731" s="46"/>
      <c r="E4731" s="46"/>
      <c r="K4731" s="47"/>
      <c r="AH4731" s="42"/>
      <c r="AI4731" s="42"/>
      <c r="AJ4731" s="42"/>
      <c r="AK4731" s="42"/>
      <c r="AL4731" s="42"/>
      <c r="AM4731" s="42"/>
      <c r="AN4731" s="42"/>
      <c r="AO4731" s="42"/>
      <c r="AP4731" s="42"/>
      <c r="AQ4731" s="42"/>
      <c r="AR4731" s="42"/>
      <c r="AS4731" s="42"/>
      <c r="AT4731" s="42"/>
      <c r="AU4731" s="41"/>
      <c r="AV4731" s="42"/>
      <c r="AZ4731" s="43"/>
      <c r="BA4731" s="43"/>
      <c r="BB4731" s="43"/>
      <c r="BC4731" s="43"/>
      <c r="BD4731" s="43"/>
    </row>
    <row r="4732" spans="2:56" s="15" customFormat="1" ht="15.75">
      <c r="B4732" s="45"/>
      <c r="C4732" s="45"/>
      <c r="D4732" s="46"/>
      <c r="E4732" s="46"/>
      <c r="K4732" s="47"/>
      <c r="AH4732" s="42"/>
      <c r="AI4732" s="42"/>
      <c r="AJ4732" s="42"/>
      <c r="AK4732" s="42"/>
      <c r="AL4732" s="42"/>
      <c r="AM4732" s="42"/>
      <c r="AN4732" s="42"/>
      <c r="AO4732" s="42"/>
      <c r="AP4732" s="42"/>
      <c r="AQ4732" s="42"/>
      <c r="AR4732" s="42"/>
      <c r="AS4732" s="42"/>
      <c r="AT4732" s="42"/>
      <c r="AU4732" s="41"/>
      <c r="AV4732" s="42"/>
      <c r="AZ4732" s="43"/>
      <c r="BA4732" s="43"/>
      <c r="BB4732" s="43"/>
      <c r="BC4732" s="43"/>
      <c r="BD4732" s="43"/>
    </row>
    <row r="4733" spans="2:56" s="15" customFormat="1" ht="15.75">
      <c r="B4733" s="45"/>
      <c r="C4733" s="45"/>
      <c r="D4733" s="46"/>
      <c r="E4733" s="46"/>
      <c r="K4733" s="47"/>
      <c r="AH4733" s="42"/>
      <c r="AI4733" s="42"/>
      <c r="AJ4733" s="42"/>
      <c r="AK4733" s="42"/>
      <c r="AL4733" s="42"/>
      <c r="AM4733" s="42"/>
      <c r="AN4733" s="42"/>
      <c r="AO4733" s="42"/>
      <c r="AP4733" s="42"/>
      <c r="AQ4733" s="42"/>
      <c r="AR4733" s="42"/>
      <c r="AS4733" s="42"/>
      <c r="AT4733" s="42"/>
      <c r="AU4733" s="41"/>
      <c r="AV4733" s="42"/>
      <c r="AZ4733" s="43"/>
      <c r="BA4733" s="43"/>
      <c r="BB4733" s="43"/>
      <c r="BC4733" s="43"/>
      <c r="BD4733" s="43"/>
    </row>
    <row r="4734" spans="2:56" s="15" customFormat="1" ht="15.75">
      <c r="B4734" s="45"/>
      <c r="C4734" s="45"/>
      <c r="D4734" s="46"/>
      <c r="E4734" s="46"/>
      <c r="K4734" s="47"/>
      <c r="AH4734" s="42"/>
      <c r="AI4734" s="42"/>
      <c r="AJ4734" s="42"/>
      <c r="AK4734" s="42"/>
      <c r="AL4734" s="42"/>
      <c r="AM4734" s="42"/>
      <c r="AN4734" s="42"/>
      <c r="AO4734" s="42"/>
      <c r="AP4734" s="42"/>
      <c r="AQ4734" s="42"/>
      <c r="AR4734" s="42"/>
      <c r="AS4734" s="42"/>
      <c r="AT4734" s="42"/>
      <c r="AU4734" s="41"/>
      <c r="AV4734" s="42"/>
      <c r="AZ4734" s="43"/>
      <c r="BA4734" s="43"/>
      <c r="BB4734" s="43"/>
      <c r="BC4734" s="43"/>
      <c r="BD4734" s="43"/>
    </row>
    <row r="4735" spans="2:56" s="15" customFormat="1" ht="15.75">
      <c r="B4735" s="45"/>
      <c r="C4735" s="45"/>
      <c r="D4735" s="46"/>
      <c r="E4735" s="46"/>
      <c r="K4735" s="47"/>
      <c r="AH4735" s="42"/>
      <c r="AI4735" s="42"/>
      <c r="AJ4735" s="42"/>
      <c r="AK4735" s="42"/>
      <c r="AL4735" s="42"/>
      <c r="AM4735" s="42"/>
      <c r="AN4735" s="42"/>
      <c r="AO4735" s="42"/>
      <c r="AP4735" s="42"/>
      <c r="AQ4735" s="42"/>
      <c r="AR4735" s="42"/>
      <c r="AS4735" s="42"/>
      <c r="AT4735" s="42"/>
      <c r="AU4735" s="41"/>
      <c r="AV4735" s="42"/>
      <c r="AZ4735" s="43"/>
      <c r="BA4735" s="43"/>
      <c r="BB4735" s="43"/>
      <c r="BC4735" s="43"/>
      <c r="BD4735" s="43"/>
    </row>
    <row r="4736" spans="2:56" s="15" customFormat="1" ht="15.75">
      <c r="B4736" s="45"/>
      <c r="C4736" s="45"/>
      <c r="D4736" s="46"/>
      <c r="E4736" s="46"/>
      <c r="K4736" s="47"/>
      <c r="AH4736" s="42"/>
      <c r="AI4736" s="42"/>
      <c r="AJ4736" s="42"/>
      <c r="AK4736" s="42"/>
      <c r="AL4736" s="42"/>
      <c r="AM4736" s="42"/>
      <c r="AN4736" s="42"/>
      <c r="AO4736" s="42"/>
      <c r="AP4736" s="42"/>
      <c r="AQ4736" s="42"/>
      <c r="AR4736" s="42"/>
      <c r="AS4736" s="42"/>
      <c r="AT4736" s="42"/>
      <c r="AU4736" s="41"/>
      <c r="AV4736" s="42"/>
      <c r="AZ4736" s="43"/>
      <c r="BA4736" s="43"/>
      <c r="BB4736" s="43"/>
      <c r="BC4736" s="43"/>
      <c r="BD4736" s="43"/>
    </row>
    <row r="4737" spans="2:56" s="15" customFormat="1" ht="15.75">
      <c r="B4737" s="45"/>
      <c r="C4737" s="45"/>
      <c r="D4737" s="46"/>
      <c r="E4737" s="46"/>
      <c r="K4737" s="47"/>
      <c r="AH4737" s="42"/>
      <c r="AI4737" s="42"/>
      <c r="AJ4737" s="42"/>
      <c r="AK4737" s="42"/>
      <c r="AL4737" s="42"/>
      <c r="AM4737" s="42"/>
      <c r="AN4737" s="42"/>
      <c r="AO4737" s="42"/>
      <c r="AP4737" s="42"/>
      <c r="AQ4737" s="42"/>
      <c r="AR4737" s="42"/>
      <c r="AS4737" s="42"/>
      <c r="AT4737" s="42"/>
      <c r="AU4737" s="41"/>
      <c r="AV4737" s="42"/>
      <c r="AZ4737" s="43"/>
      <c r="BA4737" s="43"/>
      <c r="BB4737" s="43"/>
      <c r="BC4737" s="43"/>
      <c r="BD4737" s="43"/>
    </row>
    <row r="4738" spans="2:56" s="15" customFormat="1" ht="15.75">
      <c r="B4738" s="45"/>
      <c r="C4738" s="45"/>
      <c r="D4738" s="46"/>
      <c r="E4738" s="46"/>
      <c r="K4738" s="47"/>
      <c r="AH4738" s="42"/>
      <c r="AI4738" s="42"/>
      <c r="AJ4738" s="42"/>
      <c r="AK4738" s="42"/>
      <c r="AL4738" s="42"/>
      <c r="AM4738" s="42"/>
      <c r="AN4738" s="42"/>
      <c r="AO4738" s="42"/>
      <c r="AP4738" s="42"/>
      <c r="AQ4738" s="42"/>
      <c r="AR4738" s="42"/>
      <c r="AS4738" s="42"/>
      <c r="AT4738" s="42"/>
      <c r="AU4738" s="41"/>
      <c r="AV4738" s="42"/>
      <c r="AZ4738" s="43"/>
      <c r="BA4738" s="43"/>
      <c r="BB4738" s="43"/>
      <c r="BC4738" s="43"/>
      <c r="BD4738" s="43"/>
    </row>
    <row r="4739" spans="2:56" s="15" customFormat="1" ht="15.75">
      <c r="B4739" s="45"/>
      <c r="C4739" s="45"/>
      <c r="D4739" s="46"/>
      <c r="E4739" s="46"/>
      <c r="K4739" s="47"/>
      <c r="AH4739" s="42"/>
      <c r="AI4739" s="42"/>
      <c r="AJ4739" s="42"/>
      <c r="AK4739" s="42"/>
      <c r="AL4739" s="42"/>
      <c r="AM4739" s="42"/>
      <c r="AN4739" s="42"/>
      <c r="AO4739" s="42"/>
      <c r="AP4739" s="42"/>
      <c r="AQ4739" s="42"/>
      <c r="AR4739" s="42"/>
      <c r="AS4739" s="42"/>
      <c r="AT4739" s="42"/>
      <c r="AU4739" s="41"/>
      <c r="AV4739" s="42"/>
      <c r="AZ4739" s="43"/>
      <c r="BA4739" s="43"/>
      <c r="BB4739" s="43"/>
      <c r="BC4739" s="43"/>
      <c r="BD4739" s="43"/>
    </row>
    <row r="4740" spans="2:56" s="15" customFormat="1" ht="15.75">
      <c r="B4740" s="45"/>
      <c r="C4740" s="45"/>
      <c r="D4740" s="46"/>
      <c r="E4740" s="46"/>
      <c r="K4740" s="47"/>
      <c r="AH4740" s="42"/>
      <c r="AI4740" s="42"/>
      <c r="AJ4740" s="42"/>
      <c r="AK4740" s="42"/>
      <c r="AL4740" s="42"/>
      <c r="AM4740" s="42"/>
      <c r="AN4740" s="42"/>
      <c r="AO4740" s="42"/>
      <c r="AP4740" s="42"/>
      <c r="AQ4740" s="42"/>
      <c r="AR4740" s="42"/>
      <c r="AS4740" s="42"/>
      <c r="AT4740" s="42"/>
      <c r="AU4740" s="41"/>
      <c r="AV4740" s="42"/>
      <c r="AZ4740" s="43"/>
      <c r="BA4740" s="43"/>
      <c r="BB4740" s="43"/>
      <c r="BC4740" s="43"/>
      <c r="BD4740" s="43"/>
    </row>
    <row r="4741" spans="2:56" s="15" customFormat="1" ht="15.75">
      <c r="B4741" s="45"/>
      <c r="C4741" s="45"/>
      <c r="D4741" s="46"/>
      <c r="E4741" s="46"/>
      <c r="K4741" s="47"/>
      <c r="AH4741" s="42"/>
      <c r="AI4741" s="42"/>
      <c r="AJ4741" s="42"/>
      <c r="AK4741" s="42"/>
      <c r="AL4741" s="42"/>
      <c r="AM4741" s="42"/>
      <c r="AN4741" s="42"/>
      <c r="AO4741" s="42"/>
      <c r="AP4741" s="42"/>
      <c r="AQ4741" s="42"/>
      <c r="AR4741" s="42"/>
      <c r="AS4741" s="42"/>
      <c r="AT4741" s="42"/>
      <c r="AU4741" s="41"/>
      <c r="AV4741" s="42"/>
      <c r="AZ4741" s="43"/>
      <c r="BA4741" s="43"/>
      <c r="BB4741" s="43"/>
      <c r="BC4741" s="43"/>
      <c r="BD4741" s="43"/>
    </row>
    <row r="4742" spans="2:56" s="15" customFormat="1" ht="15.75">
      <c r="B4742" s="45"/>
      <c r="C4742" s="45"/>
      <c r="D4742" s="46"/>
      <c r="E4742" s="46"/>
      <c r="K4742" s="47"/>
      <c r="AH4742" s="42"/>
      <c r="AI4742" s="42"/>
      <c r="AJ4742" s="42"/>
      <c r="AK4742" s="42"/>
      <c r="AL4742" s="42"/>
      <c r="AM4742" s="42"/>
      <c r="AN4742" s="42"/>
      <c r="AO4742" s="42"/>
      <c r="AP4742" s="42"/>
      <c r="AQ4742" s="42"/>
      <c r="AR4742" s="42"/>
      <c r="AS4742" s="42"/>
      <c r="AT4742" s="42"/>
      <c r="AU4742" s="41"/>
      <c r="AV4742" s="42"/>
      <c r="AZ4742" s="43"/>
      <c r="BA4742" s="43"/>
      <c r="BB4742" s="43"/>
      <c r="BC4742" s="43"/>
      <c r="BD4742" s="43"/>
    </row>
    <row r="4743" spans="2:56" s="15" customFormat="1" ht="15.75">
      <c r="B4743" s="45"/>
      <c r="C4743" s="45"/>
      <c r="D4743" s="46"/>
      <c r="E4743" s="46"/>
      <c r="K4743" s="47"/>
      <c r="AH4743" s="42"/>
      <c r="AI4743" s="42"/>
      <c r="AJ4743" s="42"/>
      <c r="AK4743" s="42"/>
      <c r="AL4743" s="42"/>
      <c r="AM4743" s="42"/>
      <c r="AN4743" s="42"/>
      <c r="AO4743" s="42"/>
      <c r="AP4743" s="42"/>
      <c r="AQ4743" s="42"/>
      <c r="AR4743" s="42"/>
      <c r="AS4743" s="42"/>
      <c r="AT4743" s="42"/>
      <c r="AU4743" s="41"/>
      <c r="AV4743" s="42"/>
      <c r="AZ4743" s="43"/>
      <c r="BA4743" s="43"/>
      <c r="BB4743" s="43"/>
      <c r="BC4743" s="43"/>
      <c r="BD4743" s="43"/>
    </row>
    <row r="4744" spans="2:56" s="15" customFormat="1" ht="15.75">
      <c r="B4744" s="45"/>
      <c r="C4744" s="45"/>
      <c r="D4744" s="46"/>
      <c r="E4744" s="46"/>
      <c r="K4744" s="47"/>
      <c r="AH4744" s="42"/>
      <c r="AI4744" s="42"/>
      <c r="AJ4744" s="42"/>
      <c r="AK4744" s="42"/>
      <c r="AL4744" s="42"/>
      <c r="AM4744" s="42"/>
      <c r="AN4744" s="42"/>
      <c r="AO4744" s="42"/>
      <c r="AP4744" s="42"/>
      <c r="AQ4744" s="42"/>
      <c r="AR4744" s="42"/>
      <c r="AS4744" s="42"/>
      <c r="AT4744" s="42"/>
      <c r="AU4744" s="41"/>
      <c r="AV4744" s="42"/>
      <c r="AZ4744" s="43"/>
      <c r="BA4744" s="43"/>
      <c r="BB4744" s="43"/>
      <c r="BC4744" s="43"/>
      <c r="BD4744" s="43"/>
    </row>
    <row r="4745" spans="2:56" s="15" customFormat="1" ht="15.75">
      <c r="B4745" s="45"/>
      <c r="C4745" s="45"/>
      <c r="D4745" s="46"/>
      <c r="E4745" s="46"/>
      <c r="K4745" s="47"/>
      <c r="AH4745" s="42"/>
      <c r="AI4745" s="42"/>
      <c r="AJ4745" s="42"/>
      <c r="AK4745" s="42"/>
      <c r="AL4745" s="42"/>
      <c r="AM4745" s="42"/>
      <c r="AN4745" s="42"/>
      <c r="AO4745" s="42"/>
      <c r="AP4745" s="42"/>
      <c r="AQ4745" s="42"/>
      <c r="AR4745" s="42"/>
      <c r="AS4745" s="42"/>
      <c r="AT4745" s="42"/>
      <c r="AU4745" s="41"/>
      <c r="AV4745" s="42"/>
      <c r="AZ4745" s="43"/>
      <c r="BA4745" s="43"/>
      <c r="BB4745" s="43"/>
      <c r="BC4745" s="43"/>
      <c r="BD4745" s="43"/>
    </row>
    <row r="4746" spans="2:56" s="15" customFormat="1" ht="15.75">
      <c r="B4746" s="45"/>
      <c r="C4746" s="45"/>
      <c r="D4746" s="46"/>
      <c r="E4746" s="46"/>
      <c r="K4746" s="47"/>
      <c r="AH4746" s="42"/>
      <c r="AI4746" s="42"/>
      <c r="AJ4746" s="42"/>
      <c r="AK4746" s="42"/>
      <c r="AL4746" s="42"/>
      <c r="AM4746" s="42"/>
      <c r="AN4746" s="42"/>
      <c r="AO4746" s="42"/>
      <c r="AP4746" s="42"/>
      <c r="AQ4746" s="42"/>
      <c r="AR4746" s="42"/>
      <c r="AS4746" s="42"/>
      <c r="AT4746" s="42"/>
      <c r="AU4746" s="41"/>
      <c r="AV4746" s="42"/>
      <c r="AZ4746" s="43"/>
      <c r="BA4746" s="43"/>
      <c r="BB4746" s="43"/>
      <c r="BC4746" s="43"/>
      <c r="BD4746" s="43"/>
    </row>
    <row r="4747" spans="2:56" s="15" customFormat="1" ht="15.75">
      <c r="B4747" s="45"/>
      <c r="C4747" s="45"/>
      <c r="D4747" s="46"/>
      <c r="E4747" s="46"/>
      <c r="K4747" s="47"/>
      <c r="AH4747" s="42"/>
      <c r="AI4747" s="42"/>
      <c r="AJ4747" s="42"/>
      <c r="AK4747" s="42"/>
      <c r="AL4747" s="42"/>
      <c r="AM4747" s="42"/>
      <c r="AN4747" s="42"/>
      <c r="AO4747" s="42"/>
      <c r="AP4747" s="42"/>
      <c r="AQ4747" s="42"/>
      <c r="AR4747" s="42"/>
      <c r="AS4747" s="42"/>
      <c r="AT4747" s="42"/>
      <c r="AU4747" s="41"/>
      <c r="AV4747" s="42"/>
      <c r="AZ4747" s="43"/>
      <c r="BA4747" s="43"/>
      <c r="BB4747" s="43"/>
      <c r="BC4747" s="43"/>
      <c r="BD4747" s="43"/>
    </row>
    <row r="4748" spans="2:56" s="15" customFormat="1" ht="15.75">
      <c r="B4748" s="45"/>
      <c r="C4748" s="45"/>
      <c r="D4748" s="46"/>
      <c r="E4748" s="46"/>
      <c r="K4748" s="47"/>
      <c r="AH4748" s="42"/>
      <c r="AI4748" s="42"/>
      <c r="AJ4748" s="42"/>
      <c r="AK4748" s="42"/>
      <c r="AL4748" s="42"/>
      <c r="AM4748" s="42"/>
      <c r="AN4748" s="42"/>
      <c r="AO4748" s="42"/>
      <c r="AP4748" s="42"/>
      <c r="AQ4748" s="42"/>
      <c r="AR4748" s="42"/>
      <c r="AS4748" s="42"/>
      <c r="AT4748" s="42"/>
      <c r="AU4748" s="41"/>
      <c r="AV4748" s="42"/>
      <c r="AZ4748" s="43"/>
      <c r="BA4748" s="43"/>
      <c r="BB4748" s="43"/>
      <c r="BC4748" s="43"/>
      <c r="BD4748" s="43"/>
    </row>
    <row r="4749" spans="2:56" s="15" customFormat="1" ht="15.75">
      <c r="B4749" s="45"/>
      <c r="C4749" s="45"/>
      <c r="D4749" s="46"/>
      <c r="E4749" s="46"/>
      <c r="K4749" s="47"/>
      <c r="AH4749" s="42"/>
      <c r="AI4749" s="42"/>
      <c r="AJ4749" s="42"/>
      <c r="AK4749" s="42"/>
      <c r="AL4749" s="42"/>
      <c r="AM4749" s="42"/>
      <c r="AN4749" s="42"/>
      <c r="AO4749" s="42"/>
      <c r="AP4749" s="42"/>
      <c r="AQ4749" s="42"/>
      <c r="AR4749" s="42"/>
      <c r="AS4749" s="42"/>
      <c r="AT4749" s="42"/>
      <c r="AU4749" s="41"/>
      <c r="AV4749" s="42"/>
      <c r="AZ4749" s="43"/>
      <c r="BA4749" s="43"/>
      <c r="BB4749" s="43"/>
      <c r="BC4749" s="43"/>
      <c r="BD4749" s="43"/>
    </row>
    <row r="4750" spans="2:56" s="15" customFormat="1" ht="15.75">
      <c r="B4750" s="45"/>
      <c r="C4750" s="45"/>
      <c r="D4750" s="46"/>
      <c r="E4750" s="46"/>
      <c r="K4750" s="47"/>
      <c r="AH4750" s="42"/>
      <c r="AI4750" s="42"/>
      <c r="AJ4750" s="42"/>
      <c r="AK4750" s="42"/>
      <c r="AL4750" s="42"/>
      <c r="AM4750" s="42"/>
      <c r="AN4750" s="42"/>
      <c r="AO4750" s="42"/>
      <c r="AP4750" s="42"/>
      <c r="AQ4750" s="42"/>
      <c r="AR4750" s="42"/>
      <c r="AS4750" s="42"/>
      <c r="AT4750" s="42"/>
      <c r="AU4750" s="41"/>
      <c r="AV4750" s="42"/>
      <c r="AZ4750" s="43"/>
      <c r="BA4750" s="43"/>
      <c r="BB4750" s="43"/>
      <c r="BC4750" s="43"/>
      <c r="BD4750" s="43"/>
    </row>
    <row r="4751" spans="2:56" s="15" customFormat="1" ht="15.75">
      <c r="B4751" s="45"/>
      <c r="C4751" s="45"/>
      <c r="D4751" s="46"/>
      <c r="E4751" s="46"/>
      <c r="K4751" s="47"/>
      <c r="AH4751" s="42"/>
      <c r="AI4751" s="42"/>
      <c r="AJ4751" s="42"/>
      <c r="AK4751" s="42"/>
      <c r="AL4751" s="42"/>
      <c r="AM4751" s="42"/>
      <c r="AN4751" s="42"/>
      <c r="AO4751" s="42"/>
      <c r="AP4751" s="42"/>
      <c r="AQ4751" s="42"/>
      <c r="AR4751" s="42"/>
      <c r="AS4751" s="42"/>
      <c r="AT4751" s="42"/>
      <c r="AU4751" s="41"/>
      <c r="AV4751" s="42"/>
      <c r="AZ4751" s="43"/>
      <c r="BA4751" s="43"/>
      <c r="BB4751" s="43"/>
      <c r="BC4751" s="43"/>
      <c r="BD4751" s="43"/>
    </row>
    <row r="4752" spans="2:56" s="15" customFormat="1" ht="15.75">
      <c r="B4752" s="45"/>
      <c r="C4752" s="45"/>
      <c r="D4752" s="46"/>
      <c r="E4752" s="46"/>
      <c r="K4752" s="47"/>
      <c r="AH4752" s="42"/>
      <c r="AI4752" s="42"/>
      <c r="AJ4752" s="42"/>
      <c r="AK4752" s="42"/>
      <c r="AL4752" s="42"/>
      <c r="AM4752" s="42"/>
      <c r="AN4752" s="42"/>
      <c r="AO4752" s="42"/>
      <c r="AP4752" s="42"/>
      <c r="AQ4752" s="42"/>
      <c r="AR4752" s="42"/>
      <c r="AS4752" s="42"/>
      <c r="AT4752" s="42"/>
      <c r="AU4752" s="41"/>
      <c r="AV4752" s="42"/>
      <c r="AZ4752" s="43"/>
      <c r="BA4752" s="43"/>
      <c r="BB4752" s="43"/>
      <c r="BC4752" s="43"/>
      <c r="BD4752" s="43"/>
    </row>
    <row r="4753" spans="2:56" s="15" customFormat="1" ht="15.75">
      <c r="B4753" s="45"/>
      <c r="C4753" s="45"/>
      <c r="D4753" s="46"/>
      <c r="E4753" s="46"/>
      <c r="K4753" s="47"/>
      <c r="AH4753" s="42"/>
      <c r="AI4753" s="42"/>
      <c r="AJ4753" s="42"/>
      <c r="AK4753" s="42"/>
      <c r="AL4753" s="42"/>
      <c r="AM4753" s="42"/>
      <c r="AN4753" s="42"/>
      <c r="AO4753" s="42"/>
      <c r="AP4753" s="42"/>
      <c r="AQ4753" s="42"/>
      <c r="AR4753" s="42"/>
      <c r="AS4753" s="42"/>
      <c r="AT4753" s="42"/>
      <c r="AU4753" s="41"/>
      <c r="AV4753" s="42"/>
      <c r="AZ4753" s="43"/>
      <c r="BA4753" s="43"/>
      <c r="BB4753" s="43"/>
      <c r="BC4753" s="43"/>
      <c r="BD4753" s="43"/>
    </row>
    <row r="4754" spans="2:56" s="15" customFormat="1" ht="15.75">
      <c r="B4754" s="45"/>
      <c r="C4754" s="45"/>
      <c r="D4754" s="46"/>
      <c r="E4754" s="46"/>
      <c r="K4754" s="47"/>
      <c r="AH4754" s="42"/>
      <c r="AI4754" s="42"/>
      <c r="AJ4754" s="42"/>
      <c r="AK4754" s="42"/>
      <c r="AL4754" s="42"/>
      <c r="AM4754" s="42"/>
      <c r="AN4754" s="42"/>
      <c r="AO4754" s="42"/>
      <c r="AP4754" s="42"/>
      <c r="AQ4754" s="42"/>
      <c r="AR4754" s="42"/>
      <c r="AS4754" s="42"/>
      <c r="AT4754" s="42"/>
      <c r="AU4754" s="41"/>
      <c r="AV4754" s="42"/>
      <c r="AZ4754" s="43"/>
      <c r="BA4754" s="43"/>
      <c r="BB4754" s="43"/>
      <c r="BC4754" s="43"/>
      <c r="BD4754" s="43"/>
    </row>
    <row r="4755" spans="2:56" s="15" customFormat="1" ht="15.75">
      <c r="B4755" s="45"/>
      <c r="C4755" s="45"/>
      <c r="D4755" s="46"/>
      <c r="E4755" s="46"/>
      <c r="K4755" s="47"/>
      <c r="AH4755" s="42"/>
      <c r="AI4755" s="42"/>
      <c r="AJ4755" s="42"/>
      <c r="AK4755" s="42"/>
      <c r="AL4755" s="42"/>
      <c r="AM4755" s="42"/>
      <c r="AN4755" s="42"/>
      <c r="AO4755" s="42"/>
      <c r="AP4755" s="42"/>
      <c r="AQ4755" s="42"/>
      <c r="AR4755" s="42"/>
      <c r="AS4755" s="42"/>
      <c r="AT4755" s="42"/>
      <c r="AU4755" s="41"/>
      <c r="AV4755" s="42"/>
      <c r="AZ4755" s="43"/>
      <c r="BA4755" s="43"/>
      <c r="BB4755" s="43"/>
      <c r="BC4755" s="43"/>
      <c r="BD4755" s="43"/>
    </row>
    <row r="4756" spans="2:56" s="15" customFormat="1" ht="15.75">
      <c r="B4756" s="45"/>
      <c r="C4756" s="45"/>
      <c r="D4756" s="46"/>
      <c r="E4756" s="46"/>
      <c r="K4756" s="47"/>
      <c r="AH4756" s="42"/>
      <c r="AI4756" s="42"/>
      <c r="AJ4756" s="42"/>
      <c r="AK4756" s="42"/>
      <c r="AL4756" s="42"/>
      <c r="AM4756" s="42"/>
      <c r="AN4756" s="42"/>
      <c r="AO4756" s="42"/>
      <c r="AP4756" s="42"/>
      <c r="AQ4756" s="42"/>
      <c r="AR4756" s="42"/>
      <c r="AS4756" s="42"/>
      <c r="AT4756" s="42"/>
      <c r="AU4756" s="41"/>
      <c r="AV4756" s="42"/>
      <c r="AZ4756" s="43"/>
      <c r="BA4756" s="43"/>
      <c r="BB4756" s="43"/>
      <c r="BC4756" s="43"/>
      <c r="BD4756" s="43"/>
    </row>
    <row r="4757" spans="2:56" s="15" customFormat="1" ht="15.75">
      <c r="B4757" s="45"/>
      <c r="C4757" s="45"/>
      <c r="D4757" s="46"/>
      <c r="E4757" s="46"/>
      <c r="K4757" s="47"/>
      <c r="AH4757" s="42"/>
      <c r="AI4757" s="42"/>
      <c r="AJ4757" s="42"/>
      <c r="AK4757" s="42"/>
      <c r="AL4757" s="42"/>
      <c r="AM4757" s="42"/>
      <c r="AN4757" s="42"/>
      <c r="AO4757" s="42"/>
      <c r="AP4757" s="42"/>
      <c r="AQ4757" s="42"/>
      <c r="AR4757" s="42"/>
      <c r="AS4757" s="42"/>
      <c r="AT4757" s="42"/>
      <c r="AU4757" s="41"/>
      <c r="AV4757" s="42"/>
      <c r="AZ4757" s="43"/>
      <c r="BA4757" s="43"/>
      <c r="BB4757" s="43"/>
      <c r="BC4757" s="43"/>
      <c r="BD4757" s="43"/>
    </row>
    <row r="4758" spans="2:56" s="15" customFormat="1" ht="15.75">
      <c r="B4758" s="45"/>
      <c r="C4758" s="45"/>
      <c r="D4758" s="46"/>
      <c r="E4758" s="46"/>
      <c r="K4758" s="47"/>
      <c r="AH4758" s="42"/>
      <c r="AI4758" s="42"/>
      <c r="AJ4758" s="42"/>
      <c r="AK4758" s="42"/>
      <c r="AL4758" s="42"/>
      <c r="AM4758" s="42"/>
      <c r="AN4758" s="42"/>
      <c r="AO4758" s="42"/>
      <c r="AP4758" s="42"/>
      <c r="AQ4758" s="42"/>
      <c r="AR4758" s="42"/>
      <c r="AS4758" s="42"/>
      <c r="AT4758" s="42"/>
      <c r="AU4758" s="41"/>
      <c r="AV4758" s="42"/>
      <c r="AZ4758" s="43"/>
      <c r="BA4758" s="43"/>
      <c r="BB4758" s="43"/>
      <c r="BC4758" s="43"/>
      <c r="BD4758" s="43"/>
    </row>
    <row r="4759" spans="2:56" s="15" customFormat="1" ht="15.75">
      <c r="B4759" s="45"/>
      <c r="C4759" s="45"/>
      <c r="D4759" s="46"/>
      <c r="E4759" s="46"/>
      <c r="K4759" s="47"/>
      <c r="AH4759" s="42"/>
      <c r="AI4759" s="42"/>
      <c r="AJ4759" s="42"/>
      <c r="AK4759" s="42"/>
      <c r="AL4759" s="42"/>
      <c r="AM4759" s="42"/>
      <c r="AN4759" s="42"/>
      <c r="AO4759" s="42"/>
      <c r="AP4759" s="42"/>
      <c r="AQ4759" s="42"/>
      <c r="AR4759" s="42"/>
      <c r="AS4759" s="42"/>
      <c r="AT4759" s="42"/>
      <c r="AU4759" s="41"/>
      <c r="AV4759" s="42"/>
      <c r="AZ4759" s="43"/>
      <c r="BA4759" s="43"/>
      <c r="BB4759" s="43"/>
      <c r="BC4759" s="43"/>
      <c r="BD4759" s="43"/>
    </row>
    <row r="4760" spans="2:56" s="15" customFormat="1" ht="15.75">
      <c r="B4760" s="45"/>
      <c r="C4760" s="45"/>
      <c r="D4760" s="46"/>
      <c r="E4760" s="46"/>
      <c r="K4760" s="47"/>
      <c r="AH4760" s="42"/>
      <c r="AI4760" s="42"/>
      <c r="AJ4760" s="42"/>
      <c r="AK4760" s="42"/>
      <c r="AL4760" s="42"/>
      <c r="AM4760" s="42"/>
      <c r="AN4760" s="42"/>
      <c r="AO4760" s="42"/>
      <c r="AP4760" s="42"/>
      <c r="AQ4760" s="42"/>
      <c r="AR4760" s="42"/>
      <c r="AS4760" s="42"/>
      <c r="AT4760" s="42"/>
      <c r="AU4760" s="41"/>
      <c r="AV4760" s="42"/>
      <c r="AZ4760" s="43"/>
      <c r="BA4760" s="43"/>
      <c r="BB4760" s="43"/>
      <c r="BC4760" s="43"/>
      <c r="BD4760" s="43"/>
    </row>
    <row r="4761" spans="2:56" s="15" customFormat="1" ht="15.75">
      <c r="B4761" s="45"/>
      <c r="C4761" s="45"/>
      <c r="D4761" s="46"/>
      <c r="E4761" s="46"/>
      <c r="K4761" s="47"/>
      <c r="AH4761" s="42"/>
      <c r="AI4761" s="42"/>
      <c r="AJ4761" s="42"/>
      <c r="AK4761" s="42"/>
      <c r="AL4761" s="42"/>
      <c r="AM4761" s="42"/>
      <c r="AN4761" s="42"/>
      <c r="AO4761" s="42"/>
      <c r="AP4761" s="42"/>
      <c r="AQ4761" s="42"/>
      <c r="AR4761" s="42"/>
      <c r="AS4761" s="42"/>
      <c r="AT4761" s="42"/>
      <c r="AU4761" s="41"/>
      <c r="AV4761" s="42"/>
      <c r="AZ4761" s="43"/>
      <c r="BA4761" s="43"/>
      <c r="BB4761" s="43"/>
      <c r="BC4761" s="43"/>
      <c r="BD4761" s="43"/>
    </row>
    <row r="4762" spans="2:56" s="15" customFormat="1" ht="15.75">
      <c r="B4762" s="45"/>
      <c r="C4762" s="45"/>
      <c r="D4762" s="46"/>
      <c r="E4762" s="46"/>
      <c r="K4762" s="47"/>
      <c r="AH4762" s="42"/>
      <c r="AI4762" s="42"/>
      <c r="AJ4762" s="42"/>
      <c r="AK4762" s="42"/>
      <c r="AL4762" s="42"/>
      <c r="AM4762" s="42"/>
      <c r="AN4762" s="42"/>
      <c r="AO4762" s="42"/>
      <c r="AP4762" s="42"/>
      <c r="AQ4762" s="42"/>
      <c r="AR4762" s="42"/>
      <c r="AS4762" s="42"/>
      <c r="AT4762" s="42"/>
      <c r="AU4762" s="41"/>
      <c r="AV4762" s="42"/>
      <c r="AZ4762" s="43"/>
      <c r="BA4762" s="43"/>
      <c r="BB4762" s="43"/>
      <c r="BC4762" s="43"/>
      <c r="BD4762" s="43"/>
    </row>
    <row r="4763" spans="2:56" s="15" customFormat="1" ht="15.75">
      <c r="B4763" s="45"/>
      <c r="C4763" s="45"/>
      <c r="D4763" s="46"/>
      <c r="E4763" s="46"/>
      <c r="K4763" s="47"/>
      <c r="AH4763" s="42"/>
      <c r="AI4763" s="42"/>
      <c r="AJ4763" s="42"/>
      <c r="AK4763" s="42"/>
      <c r="AL4763" s="42"/>
      <c r="AM4763" s="42"/>
      <c r="AN4763" s="42"/>
      <c r="AO4763" s="42"/>
      <c r="AP4763" s="42"/>
      <c r="AQ4763" s="42"/>
      <c r="AR4763" s="42"/>
      <c r="AS4763" s="42"/>
      <c r="AT4763" s="42"/>
      <c r="AU4763" s="41"/>
      <c r="AV4763" s="42"/>
      <c r="AZ4763" s="43"/>
      <c r="BA4763" s="43"/>
      <c r="BB4763" s="43"/>
      <c r="BC4763" s="43"/>
      <c r="BD4763" s="43"/>
    </row>
    <row r="4764" spans="2:56" s="15" customFormat="1" ht="15.75">
      <c r="B4764" s="45"/>
      <c r="C4764" s="45"/>
      <c r="D4764" s="46"/>
      <c r="E4764" s="46"/>
      <c r="K4764" s="47"/>
      <c r="AH4764" s="42"/>
      <c r="AI4764" s="42"/>
      <c r="AJ4764" s="42"/>
      <c r="AK4764" s="42"/>
      <c r="AL4764" s="42"/>
      <c r="AM4764" s="42"/>
      <c r="AN4764" s="42"/>
      <c r="AO4764" s="42"/>
      <c r="AP4764" s="42"/>
      <c r="AQ4764" s="42"/>
      <c r="AR4764" s="42"/>
      <c r="AS4764" s="42"/>
      <c r="AT4764" s="42"/>
      <c r="AU4764" s="41"/>
      <c r="AV4764" s="42"/>
      <c r="AZ4764" s="43"/>
      <c r="BA4764" s="43"/>
      <c r="BB4764" s="43"/>
      <c r="BC4764" s="43"/>
      <c r="BD4764" s="43"/>
    </row>
    <row r="4765" spans="2:56" s="15" customFormat="1" ht="15.75">
      <c r="B4765" s="45"/>
      <c r="C4765" s="45"/>
      <c r="D4765" s="46"/>
      <c r="E4765" s="46"/>
      <c r="K4765" s="47"/>
      <c r="AH4765" s="42"/>
      <c r="AI4765" s="42"/>
      <c r="AJ4765" s="42"/>
      <c r="AK4765" s="42"/>
      <c r="AL4765" s="42"/>
      <c r="AM4765" s="42"/>
      <c r="AN4765" s="42"/>
      <c r="AO4765" s="42"/>
      <c r="AP4765" s="42"/>
      <c r="AQ4765" s="42"/>
      <c r="AR4765" s="42"/>
      <c r="AS4765" s="42"/>
      <c r="AT4765" s="42"/>
      <c r="AU4765" s="41"/>
      <c r="AV4765" s="42"/>
      <c r="AZ4765" s="43"/>
      <c r="BA4765" s="43"/>
      <c r="BB4765" s="43"/>
      <c r="BC4765" s="43"/>
      <c r="BD4765" s="43"/>
    </row>
    <row r="4766" spans="2:56" s="15" customFormat="1" ht="15.75">
      <c r="B4766" s="45"/>
      <c r="C4766" s="45"/>
      <c r="D4766" s="46"/>
      <c r="E4766" s="46"/>
      <c r="K4766" s="47"/>
      <c r="AH4766" s="42"/>
      <c r="AI4766" s="42"/>
      <c r="AJ4766" s="42"/>
      <c r="AK4766" s="42"/>
      <c r="AL4766" s="42"/>
      <c r="AM4766" s="42"/>
      <c r="AN4766" s="42"/>
      <c r="AO4766" s="42"/>
      <c r="AP4766" s="42"/>
      <c r="AQ4766" s="42"/>
      <c r="AR4766" s="42"/>
      <c r="AS4766" s="42"/>
      <c r="AT4766" s="42"/>
      <c r="AU4766" s="41"/>
      <c r="AV4766" s="42"/>
      <c r="AZ4766" s="43"/>
      <c r="BA4766" s="43"/>
      <c r="BB4766" s="43"/>
      <c r="BC4766" s="43"/>
      <c r="BD4766" s="43"/>
    </row>
    <row r="4767" spans="2:56" s="15" customFormat="1" ht="15.75">
      <c r="B4767" s="45"/>
      <c r="C4767" s="45"/>
      <c r="D4767" s="46"/>
      <c r="E4767" s="46"/>
      <c r="K4767" s="47"/>
      <c r="AH4767" s="42"/>
      <c r="AI4767" s="42"/>
      <c r="AJ4767" s="42"/>
      <c r="AK4767" s="42"/>
      <c r="AL4767" s="42"/>
      <c r="AM4767" s="42"/>
      <c r="AN4767" s="42"/>
      <c r="AO4767" s="42"/>
      <c r="AP4767" s="42"/>
      <c r="AQ4767" s="42"/>
      <c r="AR4767" s="42"/>
      <c r="AS4767" s="42"/>
      <c r="AT4767" s="42"/>
      <c r="AU4767" s="41"/>
      <c r="AV4767" s="42"/>
      <c r="AZ4767" s="43"/>
      <c r="BA4767" s="43"/>
      <c r="BB4767" s="43"/>
      <c r="BC4767" s="43"/>
      <c r="BD4767" s="43"/>
    </row>
    <row r="4768" spans="2:56" s="15" customFormat="1" ht="15.75">
      <c r="B4768" s="45"/>
      <c r="C4768" s="45"/>
      <c r="D4768" s="46"/>
      <c r="E4768" s="46"/>
      <c r="K4768" s="47"/>
      <c r="AH4768" s="42"/>
      <c r="AI4768" s="42"/>
      <c r="AJ4768" s="42"/>
      <c r="AK4768" s="42"/>
      <c r="AL4768" s="42"/>
      <c r="AM4768" s="42"/>
      <c r="AN4768" s="42"/>
      <c r="AO4768" s="42"/>
      <c r="AP4768" s="42"/>
      <c r="AQ4768" s="42"/>
      <c r="AR4768" s="42"/>
      <c r="AS4768" s="42"/>
      <c r="AT4768" s="42"/>
      <c r="AU4768" s="41"/>
      <c r="AV4768" s="42"/>
      <c r="AZ4768" s="43"/>
      <c r="BA4768" s="43"/>
      <c r="BB4768" s="43"/>
      <c r="BC4768" s="43"/>
      <c r="BD4768" s="43"/>
    </row>
    <row r="4769" spans="2:56" s="15" customFormat="1" ht="15.75">
      <c r="B4769" s="45"/>
      <c r="C4769" s="45"/>
      <c r="D4769" s="46"/>
      <c r="E4769" s="46"/>
      <c r="K4769" s="47"/>
      <c r="AH4769" s="42"/>
      <c r="AI4769" s="42"/>
      <c r="AJ4769" s="42"/>
      <c r="AK4769" s="42"/>
      <c r="AL4769" s="42"/>
      <c r="AM4769" s="42"/>
      <c r="AN4769" s="42"/>
      <c r="AO4769" s="42"/>
      <c r="AP4769" s="42"/>
      <c r="AQ4769" s="42"/>
      <c r="AR4769" s="42"/>
      <c r="AS4769" s="42"/>
      <c r="AT4769" s="42"/>
      <c r="AU4769" s="41"/>
      <c r="AV4769" s="42"/>
      <c r="AZ4769" s="43"/>
      <c r="BA4769" s="43"/>
      <c r="BB4769" s="43"/>
      <c r="BC4769" s="43"/>
      <c r="BD4769" s="43"/>
    </row>
    <row r="4770" spans="2:56" s="15" customFormat="1" ht="15.75">
      <c r="B4770" s="45"/>
      <c r="C4770" s="45"/>
      <c r="D4770" s="46"/>
      <c r="E4770" s="46"/>
      <c r="K4770" s="47"/>
      <c r="AH4770" s="42"/>
      <c r="AI4770" s="42"/>
      <c r="AJ4770" s="42"/>
      <c r="AK4770" s="42"/>
      <c r="AL4770" s="42"/>
      <c r="AM4770" s="42"/>
      <c r="AN4770" s="42"/>
      <c r="AO4770" s="42"/>
      <c r="AP4770" s="42"/>
      <c r="AQ4770" s="42"/>
      <c r="AR4770" s="42"/>
      <c r="AS4770" s="42"/>
      <c r="AT4770" s="42"/>
      <c r="AU4770" s="41"/>
      <c r="AV4770" s="42"/>
      <c r="AZ4770" s="43"/>
      <c r="BA4770" s="43"/>
      <c r="BB4770" s="43"/>
      <c r="BC4770" s="43"/>
      <c r="BD4770" s="43"/>
    </row>
    <row r="4771" spans="2:56" s="15" customFormat="1" ht="15.75">
      <c r="B4771" s="45"/>
      <c r="C4771" s="45"/>
      <c r="D4771" s="46"/>
      <c r="E4771" s="46"/>
      <c r="K4771" s="47"/>
      <c r="AH4771" s="42"/>
      <c r="AI4771" s="42"/>
      <c r="AJ4771" s="42"/>
      <c r="AK4771" s="42"/>
      <c r="AL4771" s="42"/>
      <c r="AM4771" s="42"/>
      <c r="AN4771" s="42"/>
      <c r="AO4771" s="42"/>
      <c r="AP4771" s="42"/>
      <c r="AQ4771" s="42"/>
      <c r="AR4771" s="42"/>
      <c r="AS4771" s="42"/>
      <c r="AT4771" s="42"/>
      <c r="AU4771" s="41"/>
      <c r="AV4771" s="42"/>
      <c r="AZ4771" s="43"/>
      <c r="BA4771" s="43"/>
      <c r="BB4771" s="43"/>
      <c r="BC4771" s="43"/>
      <c r="BD4771" s="43"/>
    </row>
    <row r="4772" spans="2:56" s="15" customFormat="1" ht="15.75">
      <c r="B4772" s="45"/>
      <c r="C4772" s="45"/>
      <c r="D4772" s="46"/>
      <c r="E4772" s="46"/>
      <c r="K4772" s="47"/>
      <c r="AH4772" s="42"/>
      <c r="AI4772" s="42"/>
      <c r="AJ4772" s="42"/>
      <c r="AK4772" s="42"/>
      <c r="AL4772" s="42"/>
      <c r="AM4772" s="42"/>
      <c r="AN4772" s="42"/>
      <c r="AO4772" s="42"/>
      <c r="AP4772" s="42"/>
      <c r="AQ4772" s="42"/>
      <c r="AR4772" s="42"/>
      <c r="AS4772" s="42"/>
      <c r="AT4772" s="42"/>
      <c r="AU4772" s="41"/>
      <c r="AV4772" s="42"/>
      <c r="AZ4772" s="43"/>
      <c r="BA4772" s="43"/>
      <c r="BB4772" s="43"/>
      <c r="BC4772" s="43"/>
      <c r="BD4772" s="43"/>
    </row>
    <row r="4773" spans="2:56" s="15" customFormat="1" ht="15.75">
      <c r="B4773" s="45"/>
      <c r="C4773" s="45"/>
      <c r="D4773" s="46"/>
      <c r="E4773" s="46"/>
      <c r="K4773" s="47"/>
      <c r="AH4773" s="42"/>
      <c r="AI4773" s="42"/>
      <c r="AJ4773" s="42"/>
      <c r="AK4773" s="42"/>
      <c r="AL4773" s="42"/>
      <c r="AM4773" s="42"/>
      <c r="AN4773" s="42"/>
      <c r="AO4773" s="42"/>
      <c r="AP4773" s="42"/>
      <c r="AQ4773" s="42"/>
      <c r="AR4773" s="42"/>
      <c r="AS4773" s="42"/>
      <c r="AT4773" s="42"/>
      <c r="AU4773" s="41"/>
      <c r="AV4773" s="42"/>
      <c r="AZ4773" s="43"/>
      <c r="BA4773" s="43"/>
      <c r="BB4773" s="43"/>
      <c r="BC4773" s="43"/>
      <c r="BD4773" s="43"/>
    </row>
    <row r="4774" spans="2:56" s="15" customFormat="1" ht="15.75">
      <c r="B4774" s="45"/>
      <c r="C4774" s="45"/>
      <c r="D4774" s="46"/>
      <c r="E4774" s="46"/>
      <c r="K4774" s="47"/>
      <c r="AH4774" s="42"/>
      <c r="AI4774" s="42"/>
      <c r="AJ4774" s="42"/>
      <c r="AK4774" s="42"/>
      <c r="AL4774" s="42"/>
      <c r="AM4774" s="42"/>
      <c r="AN4774" s="42"/>
      <c r="AO4774" s="42"/>
      <c r="AP4774" s="42"/>
      <c r="AQ4774" s="42"/>
      <c r="AR4774" s="42"/>
      <c r="AS4774" s="42"/>
      <c r="AT4774" s="42"/>
      <c r="AU4774" s="41"/>
      <c r="AV4774" s="42"/>
      <c r="AZ4774" s="43"/>
      <c r="BA4774" s="43"/>
      <c r="BB4774" s="43"/>
      <c r="BC4774" s="43"/>
      <c r="BD4774" s="43"/>
    </row>
    <row r="4775" spans="2:56" s="15" customFormat="1" ht="15.75">
      <c r="B4775" s="45"/>
      <c r="C4775" s="45"/>
      <c r="D4775" s="46"/>
      <c r="E4775" s="46"/>
      <c r="K4775" s="47"/>
      <c r="AH4775" s="42"/>
      <c r="AI4775" s="42"/>
      <c r="AJ4775" s="42"/>
      <c r="AK4775" s="42"/>
      <c r="AL4775" s="42"/>
      <c r="AM4775" s="42"/>
      <c r="AN4775" s="42"/>
      <c r="AO4775" s="42"/>
      <c r="AP4775" s="42"/>
      <c r="AQ4775" s="42"/>
      <c r="AR4775" s="42"/>
      <c r="AS4775" s="42"/>
      <c r="AT4775" s="42"/>
      <c r="AU4775" s="41"/>
      <c r="AV4775" s="42"/>
      <c r="AZ4775" s="43"/>
      <c r="BA4775" s="43"/>
      <c r="BB4775" s="43"/>
      <c r="BC4775" s="43"/>
      <c r="BD4775" s="43"/>
    </row>
    <row r="4776" spans="2:56" s="15" customFormat="1" ht="15.75">
      <c r="B4776" s="45"/>
      <c r="C4776" s="45"/>
      <c r="D4776" s="46"/>
      <c r="E4776" s="46"/>
      <c r="K4776" s="47"/>
      <c r="AH4776" s="42"/>
      <c r="AI4776" s="42"/>
      <c r="AJ4776" s="42"/>
      <c r="AK4776" s="42"/>
      <c r="AL4776" s="42"/>
      <c r="AM4776" s="42"/>
      <c r="AN4776" s="42"/>
      <c r="AO4776" s="42"/>
      <c r="AP4776" s="42"/>
      <c r="AQ4776" s="42"/>
      <c r="AR4776" s="42"/>
      <c r="AS4776" s="42"/>
      <c r="AT4776" s="42"/>
      <c r="AU4776" s="41"/>
      <c r="AV4776" s="42"/>
      <c r="AZ4776" s="43"/>
      <c r="BA4776" s="43"/>
      <c r="BB4776" s="43"/>
      <c r="BC4776" s="43"/>
      <c r="BD4776" s="43"/>
    </row>
    <row r="4777" spans="2:56" s="15" customFormat="1" ht="15.75">
      <c r="B4777" s="45"/>
      <c r="C4777" s="45"/>
      <c r="D4777" s="46"/>
      <c r="E4777" s="46"/>
      <c r="K4777" s="47"/>
      <c r="AH4777" s="42"/>
      <c r="AI4777" s="42"/>
      <c r="AJ4777" s="42"/>
      <c r="AK4777" s="42"/>
      <c r="AL4777" s="42"/>
      <c r="AM4777" s="42"/>
      <c r="AN4777" s="42"/>
      <c r="AO4777" s="42"/>
      <c r="AP4777" s="42"/>
      <c r="AQ4777" s="42"/>
      <c r="AR4777" s="42"/>
      <c r="AS4777" s="42"/>
      <c r="AT4777" s="42"/>
      <c r="AU4777" s="41"/>
      <c r="AV4777" s="42"/>
      <c r="AZ4777" s="43"/>
      <c r="BA4777" s="43"/>
      <c r="BB4777" s="43"/>
      <c r="BC4777" s="43"/>
      <c r="BD4777" s="43"/>
    </row>
    <row r="4778" spans="2:56" s="15" customFormat="1" ht="15.75">
      <c r="B4778" s="45"/>
      <c r="C4778" s="45"/>
      <c r="D4778" s="46"/>
      <c r="E4778" s="46"/>
      <c r="K4778" s="47"/>
      <c r="AH4778" s="42"/>
      <c r="AI4778" s="42"/>
      <c r="AJ4778" s="42"/>
      <c r="AK4778" s="42"/>
      <c r="AL4778" s="42"/>
      <c r="AM4778" s="42"/>
      <c r="AN4778" s="42"/>
      <c r="AO4778" s="42"/>
      <c r="AP4778" s="42"/>
      <c r="AQ4778" s="42"/>
      <c r="AR4778" s="42"/>
      <c r="AS4778" s="42"/>
      <c r="AT4778" s="42"/>
      <c r="AU4778" s="41"/>
      <c r="AV4778" s="42"/>
      <c r="AZ4778" s="43"/>
      <c r="BA4778" s="43"/>
      <c r="BB4778" s="43"/>
      <c r="BC4778" s="43"/>
      <c r="BD4778" s="43"/>
    </row>
    <row r="4779" spans="2:56" s="15" customFormat="1" ht="15.75">
      <c r="B4779" s="45"/>
      <c r="C4779" s="45"/>
      <c r="D4779" s="46"/>
      <c r="E4779" s="46"/>
      <c r="K4779" s="47"/>
      <c r="AH4779" s="42"/>
      <c r="AI4779" s="42"/>
      <c r="AJ4779" s="42"/>
      <c r="AK4779" s="42"/>
      <c r="AL4779" s="42"/>
      <c r="AM4779" s="42"/>
      <c r="AN4779" s="42"/>
      <c r="AO4779" s="42"/>
      <c r="AP4779" s="42"/>
      <c r="AQ4779" s="42"/>
      <c r="AR4779" s="42"/>
      <c r="AS4779" s="42"/>
      <c r="AT4779" s="42"/>
      <c r="AU4779" s="41"/>
      <c r="AV4779" s="42"/>
      <c r="AZ4779" s="43"/>
      <c r="BA4779" s="43"/>
      <c r="BB4779" s="43"/>
      <c r="BC4779" s="43"/>
      <c r="BD4779" s="43"/>
    </row>
    <row r="4780" spans="2:56" s="15" customFormat="1" ht="15.75">
      <c r="B4780" s="45"/>
      <c r="C4780" s="45"/>
      <c r="D4780" s="46"/>
      <c r="E4780" s="46"/>
      <c r="K4780" s="47"/>
      <c r="AH4780" s="42"/>
      <c r="AI4780" s="42"/>
      <c r="AJ4780" s="42"/>
      <c r="AK4780" s="42"/>
      <c r="AL4780" s="42"/>
      <c r="AM4780" s="42"/>
      <c r="AN4780" s="42"/>
      <c r="AO4780" s="42"/>
      <c r="AP4780" s="42"/>
      <c r="AQ4780" s="42"/>
      <c r="AR4780" s="42"/>
      <c r="AS4780" s="42"/>
      <c r="AT4780" s="42"/>
      <c r="AU4780" s="41"/>
      <c r="AV4780" s="42"/>
      <c r="AZ4780" s="43"/>
      <c r="BA4780" s="43"/>
      <c r="BB4780" s="43"/>
      <c r="BC4780" s="43"/>
      <c r="BD4780" s="43"/>
    </row>
    <row r="4781" spans="2:56" s="15" customFormat="1" ht="15.75">
      <c r="B4781" s="45"/>
      <c r="C4781" s="45"/>
      <c r="D4781" s="46"/>
      <c r="E4781" s="46"/>
      <c r="K4781" s="47"/>
      <c r="AH4781" s="42"/>
      <c r="AI4781" s="42"/>
      <c r="AJ4781" s="42"/>
      <c r="AK4781" s="42"/>
      <c r="AL4781" s="42"/>
      <c r="AM4781" s="42"/>
      <c r="AN4781" s="42"/>
      <c r="AO4781" s="42"/>
      <c r="AP4781" s="42"/>
      <c r="AQ4781" s="42"/>
      <c r="AR4781" s="42"/>
      <c r="AS4781" s="42"/>
      <c r="AT4781" s="42"/>
      <c r="AU4781" s="41"/>
      <c r="AV4781" s="42"/>
      <c r="AZ4781" s="43"/>
      <c r="BA4781" s="43"/>
      <c r="BB4781" s="43"/>
      <c r="BC4781" s="43"/>
      <c r="BD4781" s="43"/>
    </row>
    <row r="4782" spans="2:56" s="15" customFormat="1" ht="15.75">
      <c r="B4782" s="45"/>
      <c r="C4782" s="45"/>
      <c r="D4782" s="46"/>
      <c r="E4782" s="46"/>
      <c r="K4782" s="47"/>
      <c r="AH4782" s="42"/>
      <c r="AI4782" s="42"/>
      <c r="AJ4782" s="42"/>
      <c r="AK4782" s="42"/>
      <c r="AL4782" s="42"/>
      <c r="AM4782" s="42"/>
      <c r="AN4782" s="42"/>
      <c r="AO4782" s="42"/>
      <c r="AP4782" s="42"/>
      <c r="AQ4782" s="42"/>
      <c r="AR4782" s="42"/>
      <c r="AS4782" s="42"/>
      <c r="AT4782" s="42"/>
      <c r="AU4782" s="41"/>
      <c r="AV4782" s="42"/>
      <c r="AZ4782" s="43"/>
      <c r="BA4782" s="43"/>
      <c r="BB4782" s="43"/>
      <c r="BC4782" s="43"/>
      <c r="BD4782" s="43"/>
    </row>
    <row r="4783" spans="2:56" s="15" customFormat="1" ht="15.75">
      <c r="B4783" s="45"/>
      <c r="C4783" s="45"/>
      <c r="D4783" s="46"/>
      <c r="E4783" s="46"/>
      <c r="K4783" s="47"/>
      <c r="AH4783" s="42"/>
      <c r="AI4783" s="42"/>
      <c r="AJ4783" s="42"/>
      <c r="AK4783" s="42"/>
      <c r="AL4783" s="42"/>
      <c r="AM4783" s="42"/>
      <c r="AN4783" s="42"/>
      <c r="AO4783" s="42"/>
      <c r="AP4783" s="42"/>
      <c r="AQ4783" s="42"/>
      <c r="AR4783" s="42"/>
      <c r="AS4783" s="42"/>
      <c r="AT4783" s="42"/>
      <c r="AU4783" s="41"/>
      <c r="AV4783" s="42"/>
      <c r="AZ4783" s="43"/>
      <c r="BA4783" s="43"/>
      <c r="BB4783" s="43"/>
      <c r="BC4783" s="43"/>
      <c r="BD4783" s="43"/>
    </row>
    <row r="4784" spans="2:56" s="15" customFormat="1" ht="15.75">
      <c r="B4784" s="45"/>
      <c r="C4784" s="45"/>
      <c r="D4784" s="46"/>
      <c r="E4784" s="46"/>
      <c r="K4784" s="47"/>
      <c r="AH4784" s="42"/>
      <c r="AI4784" s="42"/>
      <c r="AJ4784" s="42"/>
      <c r="AK4784" s="42"/>
      <c r="AL4784" s="42"/>
      <c r="AM4784" s="42"/>
      <c r="AN4784" s="42"/>
      <c r="AO4784" s="42"/>
      <c r="AP4784" s="42"/>
      <c r="AQ4784" s="42"/>
      <c r="AR4784" s="42"/>
      <c r="AS4784" s="42"/>
      <c r="AT4784" s="42"/>
      <c r="AU4784" s="41"/>
      <c r="AV4784" s="42"/>
      <c r="AZ4784" s="43"/>
      <c r="BA4784" s="43"/>
      <c r="BB4784" s="43"/>
      <c r="BC4784" s="43"/>
      <c r="BD4784" s="43"/>
    </row>
    <row r="4785" spans="2:56" s="15" customFormat="1" ht="15.75">
      <c r="B4785" s="45"/>
      <c r="C4785" s="45"/>
      <c r="D4785" s="46"/>
      <c r="E4785" s="46"/>
      <c r="K4785" s="47"/>
      <c r="AH4785" s="42"/>
      <c r="AI4785" s="42"/>
      <c r="AJ4785" s="42"/>
      <c r="AK4785" s="42"/>
      <c r="AL4785" s="42"/>
      <c r="AM4785" s="42"/>
      <c r="AN4785" s="42"/>
      <c r="AO4785" s="42"/>
      <c r="AP4785" s="42"/>
      <c r="AQ4785" s="42"/>
      <c r="AR4785" s="42"/>
      <c r="AS4785" s="42"/>
      <c r="AT4785" s="42"/>
      <c r="AU4785" s="41"/>
      <c r="AV4785" s="42"/>
      <c r="AZ4785" s="43"/>
      <c r="BA4785" s="43"/>
      <c r="BB4785" s="43"/>
      <c r="BC4785" s="43"/>
      <c r="BD4785" s="43"/>
    </row>
    <row r="4786" spans="2:56" s="15" customFormat="1" ht="15.75">
      <c r="B4786" s="45"/>
      <c r="C4786" s="45"/>
      <c r="D4786" s="46"/>
      <c r="E4786" s="46"/>
      <c r="K4786" s="47"/>
      <c r="AH4786" s="42"/>
      <c r="AI4786" s="42"/>
      <c r="AJ4786" s="42"/>
      <c r="AK4786" s="42"/>
      <c r="AL4786" s="42"/>
      <c r="AM4786" s="42"/>
      <c r="AN4786" s="42"/>
      <c r="AO4786" s="42"/>
      <c r="AP4786" s="42"/>
      <c r="AQ4786" s="42"/>
      <c r="AR4786" s="42"/>
      <c r="AS4786" s="42"/>
      <c r="AT4786" s="42"/>
      <c r="AU4786" s="41"/>
      <c r="AV4786" s="42"/>
      <c r="AZ4786" s="43"/>
      <c r="BA4786" s="43"/>
      <c r="BB4786" s="43"/>
      <c r="BC4786" s="43"/>
      <c r="BD4786" s="43"/>
    </row>
    <row r="4787" spans="2:56" s="15" customFormat="1" ht="15.75">
      <c r="B4787" s="45"/>
      <c r="C4787" s="45"/>
      <c r="D4787" s="46"/>
      <c r="E4787" s="46"/>
      <c r="K4787" s="47"/>
      <c r="AH4787" s="42"/>
      <c r="AI4787" s="42"/>
      <c r="AJ4787" s="42"/>
      <c r="AK4787" s="42"/>
      <c r="AL4787" s="42"/>
      <c r="AM4787" s="42"/>
      <c r="AN4787" s="42"/>
      <c r="AO4787" s="42"/>
      <c r="AP4787" s="42"/>
      <c r="AQ4787" s="42"/>
      <c r="AR4787" s="42"/>
      <c r="AS4787" s="42"/>
      <c r="AT4787" s="42"/>
      <c r="AU4787" s="41"/>
      <c r="AV4787" s="42"/>
      <c r="AZ4787" s="43"/>
      <c r="BA4787" s="43"/>
      <c r="BB4787" s="43"/>
      <c r="BC4787" s="43"/>
      <c r="BD4787" s="43"/>
    </row>
    <row r="4788" spans="2:56" s="15" customFormat="1" ht="15.75">
      <c r="B4788" s="45"/>
      <c r="C4788" s="45"/>
      <c r="D4788" s="46"/>
      <c r="E4788" s="46"/>
      <c r="K4788" s="47"/>
      <c r="AH4788" s="42"/>
      <c r="AI4788" s="42"/>
      <c r="AJ4788" s="42"/>
      <c r="AK4788" s="42"/>
      <c r="AL4788" s="42"/>
      <c r="AM4788" s="42"/>
      <c r="AN4788" s="42"/>
      <c r="AO4788" s="42"/>
      <c r="AP4788" s="42"/>
      <c r="AQ4788" s="42"/>
      <c r="AR4788" s="42"/>
      <c r="AS4788" s="42"/>
      <c r="AT4788" s="42"/>
      <c r="AU4788" s="41"/>
      <c r="AV4788" s="42"/>
      <c r="AZ4788" s="43"/>
      <c r="BA4788" s="43"/>
      <c r="BB4788" s="43"/>
      <c r="BC4788" s="43"/>
      <c r="BD4788" s="43"/>
    </row>
    <row r="4789" spans="2:56" s="15" customFormat="1" ht="15.75">
      <c r="B4789" s="45"/>
      <c r="C4789" s="45"/>
      <c r="D4789" s="46"/>
      <c r="E4789" s="46"/>
      <c r="K4789" s="47"/>
      <c r="AH4789" s="42"/>
      <c r="AI4789" s="42"/>
      <c r="AJ4789" s="42"/>
      <c r="AK4789" s="42"/>
      <c r="AL4789" s="42"/>
      <c r="AM4789" s="42"/>
      <c r="AN4789" s="42"/>
      <c r="AO4789" s="42"/>
      <c r="AP4789" s="42"/>
      <c r="AQ4789" s="42"/>
      <c r="AR4789" s="42"/>
      <c r="AS4789" s="42"/>
      <c r="AT4789" s="42"/>
      <c r="AU4789" s="41"/>
      <c r="AV4789" s="42"/>
      <c r="AZ4789" s="43"/>
      <c r="BA4789" s="43"/>
      <c r="BB4789" s="43"/>
      <c r="BC4789" s="43"/>
      <c r="BD4789" s="43"/>
    </row>
    <row r="4790" spans="2:56" s="15" customFormat="1" ht="15.75">
      <c r="B4790" s="45"/>
      <c r="C4790" s="45"/>
      <c r="D4790" s="46"/>
      <c r="E4790" s="46"/>
      <c r="K4790" s="47"/>
      <c r="AH4790" s="42"/>
      <c r="AI4790" s="42"/>
      <c r="AJ4790" s="42"/>
      <c r="AK4790" s="42"/>
      <c r="AL4790" s="42"/>
      <c r="AM4790" s="42"/>
      <c r="AN4790" s="42"/>
      <c r="AO4790" s="42"/>
      <c r="AP4790" s="42"/>
      <c r="AQ4790" s="42"/>
      <c r="AR4790" s="42"/>
      <c r="AS4790" s="42"/>
      <c r="AT4790" s="42"/>
      <c r="AU4790" s="41"/>
      <c r="AV4790" s="42"/>
      <c r="AZ4790" s="43"/>
      <c r="BA4790" s="43"/>
      <c r="BB4790" s="43"/>
      <c r="BC4790" s="43"/>
      <c r="BD4790" s="43"/>
    </row>
    <row r="4791" spans="2:56" s="15" customFormat="1" ht="15.75">
      <c r="B4791" s="45"/>
      <c r="C4791" s="45"/>
      <c r="D4791" s="46"/>
      <c r="E4791" s="46"/>
      <c r="K4791" s="47"/>
      <c r="AH4791" s="42"/>
      <c r="AI4791" s="42"/>
      <c r="AJ4791" s="42"/>
      <c r="AK4791" s="42"/>
      <c r="AL4791" s="42"/>
      <c r="AM4791" s="42"/>
      <c r="AN4791" s="42"/>
      <c r="AO4791" s="42"/>
      <c r="AP4791" s="42"/>
      <c r="AQ4791" s="42"/>
      <c r="AR4791" s="42"/>
      <c r="AS4791" s="42"/>
      <c r="AT4791" s="42"/>
      <c r="AU4791" s="41"/>
      <c r="AV4791" s="42"/>
      <c r="AZ4791" s="43"/>
      <c r="BA4791" s="43"/>
      <c r="BB4791" s="43"/>
      <c r="BC4791" s="43"/>
      <c r="BD4791" s="43"/>
    </row>
    <row r="4792" spans="2:56" s="15" customFormat="1" ht="15.75">
      <c r="B4792" s="45"/>
      <c r="C4792" s="45"/>
      <c r="D4792" s="46"/>
      <c r="E4792" s="46"/>
      <c r="K4792" s="47"/>
      <c r="AH4792" s="42"/>
      <c r="AI4792" s="42"/>
      <c r="AJ4792" s="42"/>
      <c r="AK4792" s="42"/>
      <c r="AL4792" s="42"/>
      <c r="AM4792" s="42"/>
      <c r="AN4792" s="42"/>
      <c r="AO4792" s="42"/>
      <c r="AP4792" s="42"/>
      <c r="AQ4792" s="42"/>
      <c r="AR4792" s="42"/>
      <c r="AS4792" s="42"/>
      <c r="AT4792" s="42"/>
      <c r="AU4792" s="41"/>
      <c r="AV4792" s="42"/>
      <c r="AZ4792" s="43"/>
      <c r="BA4792" s="43"/>
      <c r="BB4792" s="43"/>
      <c r="BC4792" s="43"/>
      <c r="BD4792" s="43"/>
    </row>
    <row r="4793" spans="2:56" s="15" customFormat="1" ht="15.75">
      <c r="B4793" s="45"/>
      <c r="C4793" s="45"/>
      <c r="D4793" s="46"/>
      <c r="E4793" s="46"/>
      <c r="K4793" s="47"/>
      <c r="AH4793" s="42"/>
      <c r="AI4793" s="42"/>
      <c r="AJ4793" s="42"/>
      <c r="AK4793" s="42"/>
      <c r="AL4793" s="42"/>
      <c r="AM4793" s="42"/>
      <c r="AN4793" s="42"/>
      <c r="AO4793" s="42"/>
      <c r="AP4793" s="42"/>
      <c r="AQ4793" s="42"/>
      <c r="AR4793" s="42"/>
      <c r="AS4793" s="42"/>
      <c r="AT4793" s="42"/>
      <c r="AU4793" s="41"/>
      <c r="AV4793" s="42"/>
      <c r="AZ4793" s="43"/>
      <c r="BA4793" s="43"/>
      <c r="BB4793" s="43"/>
      <c r="BC4793" s="43"/>
      <c r="BD4793" s="43"/>
    </row>
    <row r="4794" spans="2:56" s="15" customFormat="1" ht="15.75">
      <c r="B4794" s="45"/>
      <c r="C4794" s="45"/>
      <c r="D4794" s="46"/>
      <c r="E4794" s="46"/>
      <c r="K4794" s="47"/>
      <c r="AH4794" s="42"/>
      <c r="AI4794" s="42"/>
      <c r="AJ4794" s="42"/>
      <c r="AK4794" s="42"/>
      <c r="AL4794" s="42"/>
      <c r="AM4794" s="42"/>
      <c r="AN4794" s="42"/>
      <c r="AO4794" s="42"/>
      <c r="AP4794" s="42"/>
      <c r="AQ4794" s="42"/>
      <c r="AR4794" s="42"/>
      <c r="AS4794" s="42"/>
      <c r="AT4794" s="42"/>
      <c r="AU4794" s="41"/>
      <c r="AV4794" s="42"/>
      <c r="AZ4794" s="43"/>
      <c r="BA4794" s="43"/>
      <c r="BB4794" s="43"/>
      <c r="BC4794" s="43"/>
      <c r="BD4794" s="43"/>
    </row>
    <row r="4795" spans="2:56" s="15" customFormat="1" ht="15.75">
      <c r="B4795" s="45"/>
      <c r="C4795" s="45"/>
      <c r="D4795" s="46"/>
      <c r="E4795" s="46"/>
      <c r="K4795" s="47"/>
      <c r="AH4795" s="42"/>
      <c r="AI4795" s="42"/>
      <c r="AJ4795" s="42"/>
      <c r="AK4795" s="42"/>
      <c r="AL4795" s="42"/>
      <c r="AM4795" s="42"/>
      <c r="AN4795" s="42"/>
      <c r="AO4795" s="42"/>
      <c r="AP4795" s="42"/>
      <c r="AQ4795" s="42"/>
      <c r="AR4795" s="42"/>
      <c r="AS4795" s="42"/>
      <c r="AT4795" s="42"/>
      <c r="AU4795" s="41"/>
      <c r="AV4795" s="42"/>
      <c r="AZ4795" s="43"/>
      <c r="BA4795" s="43"/>
      <c r="BB4795" s="43"/>
      <c r="BC4795" s="43"/>
      <c r="BD4795" s="43"/>
    </row>
    <row r="4796" spans="2:56" s="15" customFormat="1" ht="15.75">
      <c r="B4796" s="45"/>
      <c r="C4796" s="45"/>
      <c r="D4796" s="46"/>
      <c r="E4796" s="46"/>
      <c r="K4796" s="47"/>
      <c r="AH4796" s="42"/>
      <c r="AI4796" s="42"/>
      <c r="AJ4796" s="42"/>
      <c r="AK4796" s="42"/>
      <c r="AL4796" s="42"/>
      <c r="AM4796" s="42"/>
      <c r="AN4796" s="42"/>
      <c r="AO4796" s="42"/>
      <c r="AP4796" s="42"/>
      <c r="AQ4796" s="42"/>
      <c r="AR4796" s="42"/>
      <c r="AS4796" s="42"/>
      <c r="AT4796" s="42"/>
      <c r="AU4796" s="41"/>
      <c r="AV4796" s="42"/>
      <c r="AZ4796" s="43"/>
      <c r="BA4796" s="43"/>
      <c r="BB4796" s="43"/>
      <c r="BC4796" s="43"/>
      <c r="BD4796" s="43"/>
    </row>
    <row r="4797" spans="2:56" s="15" customFormat="1" ht="15.75">
      <c r="B4797" s="45"/>
      <c r="C4797" s="45"/>
      <c r="D4797" s="46"/>
      <c r="E4797" s="46"/>
      <c r="K4797" s="47"/>
      <c r="AH4797" s="42"/>
      <c r="AI4797" s="42"/>
      <c r="AJ4797" s="42"/>
      <c r="AK4797" s="42"/>
      <c r="AL4797" s="42"/>
      <c r="AM4797" s="42"/>
      <c r="AN4797" s="42"/>
      <c r="AO4797" s="42"/>
      <c r="AP4797" s="42"/>
      <c r="AQ4797" s="42"/>
      <c r="AR4797" s="42"/>
      <c r="AS4797" s="42"/>
      <c r="AT4797" s="42"/>
      <c r="AU4797" s="41"/>
      <c r="AV4797" s="42"/>
      <c r="AZ4797" s="43"/>
      <c r="BA4797" s="43"/>
      <c r="BB4797" s="43"/>
      <c r="BC4797" s="43"/>
      <c r="BD4797" s="43"/>
    </row>
    <row r="4798" spans="2:56" s="15" customFormat="1" ht="15.75">
      <c r="B4798" s="45"/>
      <c r="C4798" s="45"/>
      <c r="D4798" s="46"/>
      <c r="E4798" s="46"/>
      <c r="K4798" s="47"/>
      <c r="AH4798" s="42"/>
      <c r="AI4798" s="42"/>
      <c r="AJ4798" s="42"/>
      <c r="AK4798" s="42"/>
      <c r="AL4798" s="42"/>
      <c r="AM4798" s="42"/>
      <c r="AN4798" s="42"/>
      <c r="AO4798" s="42"/>
      <c r="AP4798" s="42"/>
      <c r="AQ4798" s="42"/>
      <c r="AR4798" s="42"/>
      <c r="AS4798" s="42"/>
      <c r="AT4798" s="42"/>
      <c r="AU4798" s="41"/>
      <c r="AV4798" s="42"/>
      <c r="AZ4798" s="43"/>
      <c r="BA4798" s="43"/>
      <c r="BB4798" s="43"/>
      <c r="BC4798" s="43"/>
      <c r="BD4798" s="43"/>
    </row>
    <row r="4799" spans="2:56" s="15" customFormat="1" ht="15.75">
      <c r="B4799" s="45"/>
      <c r="C4799" s="45"/>
      <c r="D4799" s="46"/>
      <c r="E4799" s="46"/>
      <c r="K4799" s="47"/>
      <c r="AH4799" s="42"/>
      <c r="AI4799" s="42"/>
      <c r="AJ4799" s="42"/>
      <c r="AK4799" s="42"/>
      <c r="AL4799" s="42"/>
      <c r="AM4799" s="42"/>
      <c r="AN4799" s="42"/>
      <c r="AO4799" s="42"/>
      <c r="AP4799" s="42"/>
      <c r="AQ4799" s="42"/>
      <c r="AR4799" s="42"/>
      <c r="AS4799" s="42"/>
      <c r="AT4799" s="42"/>
      <c r="AU4799" s="41"/>
      <c r="AV4799" s="42"/>
      <c r="AZ4799" s="43"/>
      <c r="BA4799" s="43"/>
      <c r="BB4799" s="43"/>
      <c r="BC4799" s="43"/>
      <c r="BD4799" s="43"/>
    </row>
    <row r="4800" spans="2:56" s="15" customFormat="1" ht="15.75">
      <c r="B4800" s="45"/>
      <c r="C4800" s="45"/>
      <c r="D4800" s="46"/>
      <c r="E4800" s="46"/>
      <c r="K4800" s="47"/>
      <c r="AH4800" s="42"/>
      <c r="AI4800" s="42"/>
      <c r="AJ4800" s="42"/>
      <c r="AK4800" s="42"/>
      <c r="AL4800" s="42"/>
      <c r="AM4800" s="42"/>
      <c r="AN4800" s="42"/>
      <c r="AO4800" s="42"/>
      <c r="AP4800" s="42"/>
      <c r="AQ4800" s="42"/>
      <c r="AR4800" s="42"/>
      <c r="AS4800" s="42"/>
      <c r="AT4800" s="42"/>
      <c r="AU4800" s="41"/>
      <c r="AV4800" s="42"/>
      <c r="AZ4800" s="43"/>
      <c r="BA4800" s="43"/>
      <c r="BB4800" s="43"/>
      <c r="BC4800" s="43"/>
      <c r="BD4800" s="43"/>
    </row>
    <row r="4801" spans="2:56" s="15" customFormat="1" ht="15.75">
      <c r="B4801" s="45"/>
      <c r="C4801" s="45"/>
      <c r="D4801" s="46"/>
      <c r="E4801" s="46"/>
      <c r="K4801" s="47"/>
      <c r="AH4801" s="42"/>
      <c r="AI4801" s="42"/>
      <c r="AJ4801" s="42"/>
      <c r="AK4801" s="42"/>
      <c r="AL4801" s="42"/>
      <c r="AM4801" s="42"/>
      <c r="AN4801" s="42"/>
      <c r="AO4801" s="42"/>
      <c r="AP4801" s="42"/>
      <c r="AQ4801" s="42"/>
      <c r="AR4801" s="42"/>
      <c r="AS4801" s="42"/>
      <c r="AT4801" s="42"/>
      <c r="AU4801" s="41"/>
      <c r="AV4801" s="42"/>
      <c r="AZ4801" s="43"/>
      <c r="BA4801" s="43"/>
      <c r="BB4801" s="43"/>
      <c r="BC4801" s="43"/>
      <c r="BD4801" s="43"/>
    </row>
    <row r="4802" spans="2:56" s="15" customFormat="1" ht="15.75">
      <c r="B4802" s="45"/>
      <c r="C4802" s="45"/>
      <c r="D4802" s="46"/>
      <c r="E4802" s="46"/>
      <c r="K4802" s="47"/>
      <c r="AH4802" s="42"/>
      <c r="AI4802" s="42"/>
      <c r="AJ4802" s="42"/>
      <c r="AK4802" s="42"/>
      <c r="AL4802" s="42"/>
      <c r="AM4802" s="42"/>
      <c r="AN4802" s="42"/>
      <c r="AO4802" s="42"/>
      <c r="AP4802" s="42"/>
      <c r="AQ4802" s="42"/>
      <c r="AR4802" s="42"/>
      <c r="AS4802" s="42"/>
      <c r="AT4802" s="42"/>
      <c r="AU4802" s="41"/>
      <c r="AV4802" s="42"/>
      <c r="AZ4802" s="43"/>
      <c r="BA4802" s="43"/>
      <c r="BB4802" s="43"/>
      <c r="BC4802" s="43"/>
      <c r="BD4802" s="43"/>
    </row>
    <row r="4803" spans="2:56" s="15" customFormat="1" ht="15.75">
      <c r="B4803" s="45"/>
      <c r="C4803" s="45"/>
      <c r="D4803" s="46"/>
      <c r="E4803" s="46"/>
      <c r="K4803" s="47"/>
      <c r="AH4803" s="42"/>
      <c r="AI4803" s="42"/>
      <c r="AJ4803" s="42"/>
      <c r="AK4803" s="42"/>
      <c r="AL4803" s="42"/>
      <c r="AM4803" s="42"/>
      <c r="AN4803" s="42"/>
      <c r="AO4803" s="42"/>
      <c r="AP4803" s="42"/>
      <c r="AQ4803" s="42"/>
      <c r="AR4803" s="42"/>
      <c r="AS4803" s="42"/>
      <c r="AT4803" s="42"/>
      <c r="AU4803" s="41"/>
      <c r="AV4803" s="42"/>
      <c r="AZ4803" s="43"/>
      <c r="BA4803" s="43"/>
      <c r="BB4803" s="43"/>
      <c r="BC4803" s="43"/>
      <c r="BD4803" s="43"/>
    </row>
    <row r="4804" spans="2:56" s="15" customFormat="1" ht="15.75">
      <c r="B4804" s="45"/>
      <c r="C4804" s="45"/>
      <c r="D4804" s="46"/>
      <c r="E4804" s="46"/>
      <c r="K4804" s="47"/>
      <c r="AH4804" s="42"/>
      <c r="AI4804" s="42"/>
      <c r="AJ4804" s="42"/>
      <c r="AK4804" s="42"/>
      <c r="AL4804" s="42"/>
      <c r="AM4804" s="42"/>
      <c r="AN4804" s="42"/>
      <c r="AO4804" s="42"/>
      <c r="AP4804" s="42"/>
      <c r="AQ4804" s="42"/>
      <c r="AR4804" s="42"/>
      <c r="AS4804" s="42"/>
      <c r="AT4804" s="42"/>
      <c r="AU4804" s="41"/>
      <c r="AV4804" s="42"/>
      <c r="AZ4804" s="43"/>
      <c r="BA4804" s="43"/>
      <c r="BB4804" s="43"/>
      <c r="BC4804" s="43"/>
      <c r="BD4804" s="43"/>
    </row>
    <row r="4805" spans="2:56" s="15" customFormat="1" ht="15.75">
      <c r="B4805" s="45"/>
      <c r="C4805" s="45"/>
      <c r="D4805" s="46"/>
      <c r="E4805" s="46"/>
      <c r="K4805" s="47"/>
      <c r="AH4805" s="42"/>
      <c r="AI4805" s="42"/>
      <c r="AJ4805" s="42"/>
      <c r="AK4805" s="42"/>
      <c r="AL4805" s="42"/>
      <c r="AM4805" s="42"/>
      <c r="AN4805" s="42"/>
      <c r="AO4805" s="42"/>
      <c r="AP4805" s="42"/>
      <c r="AQ4805" s="42"/>
      <c r="AR4805" s="42"/>
      <c r="AS4805" s="42"/>
      <c r="AT4805" s="42"/>
      <c r="AU4805" s="41"/>
      <c r="AV4805" s="42"/>
      <c r="AZ4805" s="43"/>
      <c r="BA4805" s="43"/>
      <c r="BB4805" s="43"/>
      <c r="BC4805" s="43"/>
      <c r="BD4805" s="43"/>
    </row>
    <row r="4806" spans="2:56" s="15" customFormat="1" ht="15.75">
      <c r="B4806" s="45"/>
      <c r="C4806" s="45"/>
      <c r="D4806" s="46"/>
      <c r="E4806" s="46"/>
      <c r="K4806" s="47"/>
      <c r="AH4806" s="42"/>
      <c r="AI4806" s="42"/>
      <c r="AJ4806" s="42"/>
      <c r="AK4806" s="42"/>
      <c r="AL4806" s="42"/>
      <c r="AM4806" s="42"/>
      <c r="AN4806" s="42"/>
      <c r="AO4806" s="42"/>
      <c r="AP4806" s="42"/>
      <c r="AQ4806" s="42"/>
      <c r="AR4806" s="42"/>
      <c r="AS4806" s="42"/>
      <c r="AT4806" s="42"/>
      <c r="AU4806" s="41"/>
      <c r="AV4806" s="42"/>
      <c r="AZ4806" s="43"/>
      <c r="BA4806" s="43"/>
      <c r="BB4806" s="43"/>
      <c r="BC4806" s="43"/>
      <c r="BD4806" s="43"/>
    </row>
    <row r="4807" spans="2:56" s="15" customFormat="1" ht="15.75">
      <c r="B4807" s="45"/>
      <c r="C4807" s="45"/>
      <c r="D4807" s="46"/>
      <c r="E4807" s="46"/>
      <c r="K4807" s="47"/>
      <c r="AH4807" s="42"/>
      <c r="AI4807" s="42"/>
      <c r="AJ4807" s="42"/>
      <c r="AK4807" s="42"/>
      <c r="AL4807" s="42"/>
      <c r="AM4807" s="42"/>
      <c r="AN4807" s="42"/>
      <c r="AO4807" s="42"/>
      <c r="AP4807" s="42"/>
      <c r="AQ4807" s="42"/>
      <c r="AR4807" s="42"/>
      <c r="AS4807" s="42"/>
      <c r="AT4807" s="42"/>
      <c r="AU4807" s="41"/>
      <c r="AV4807" s="42"/>
      <c r="AZ4807" s="43"/>
      <c r="BA4807" s="43"/>
      <c r="BB4807" s="43"/>
      <c r="BC4807" s="43"/>
      <c r="BD4807" s="43"/>
    </row>
    <row r="4808" spans="2:56" s="15" customFormat="1" ht="15.75">
      <c r="B4808" s="45"/>
      <c r="C4808" s="45"/>
      <c r="D4808" s="46"/>
      <c r="E4808" s="46"/>
      <c r="K4808" s="47"/>
      <c r="AH4808" s="42"/>
      <c r="AI4808" s="42"/>
      <c r="AJ4808" s="42"/>
      <c r="AK4808" s="42"/>
      <c r="AL4808" s="42"/>
      <c r="AM4808" s="42"/>
      <c r="AN4808" s="42"/>
      <c r="AO4808" s="42"/>
      <c r="AP4808" s="42"/>
      <c r="AQ4808" s="42"/>
      <c r="AR4808" s="42"/>
      <c r="AS4808" s="42"/>
      <c r="AT4808" s="42"/>
      <c r="AU4808" s="41"/>
      <c r="AV4808" s="42"/>
      <c r="AZ4808" s="43"/>
      <c r="BA4808" s="43"/>
      <c r="BB4808" s="43"/>
      <c r="BC4808" s="43"/>
      <c r="BD4808" s="43"/>
    </row>
    <row r="4809" spans="2:56" s="15" customFormat="1" ht="15.75">
      <c r="B4809" s="45"/>
      <c r="C4809" s="45"/>
      <c r="D4809" s="46"/>
      <c r="E4809" s="46"/>
      <c r="K4809" s="47"/>
      <c r="AH4809" s="42"/>
      <c r="AI4809" s="42"/>
      <c r="AJ4809" s="42"/>
      <c r="AK4809" s="42"/>
      <c r="AL4809" s="42"/>
      <c r="AM4809" s="42"/>
      <c r="AN4809" s="42"/>
      <c r="AO4809" s="42"/>
      <c r="AP4809" s="42"/>
      <c r="AQ4809" s="42"/>
      <c r="AR4809" s="42"/>
      <c r="AS4809" s="42"/>
      <c r="AT4809" s="42"/>
      <c r="AU4809" s="41"/>
      <c r="AV4809" s="42"/>
      <c r="AZ4809" s="43"/>
      <c r="BA4809" s="43"/>
      <c r="BB4809" s="43"/>
      <c r="BC4809" s="43"/>
      <c r="BD4809" s="43"/>
    </row>
    <row r="4810" spans="2:56" s="15" customFormat="1" ht="15.75">
      <c r="B4810" s="45"/>
      <c r="C4810" s="45"/>
      <c r="D4810" s="46"/>
      <c r="E4810" s="46"/>
      <c r="K4810" s="47"/>
      <c r="AH4810" s="42"/>
      <c r="AI4810" s="42"/>
      <c r="AJ4810" s="42"/>
      <c r="AK4810" s="42"/>
      <c r="AL4810" s="42"/>
      <c r="AM4810" s="42"/>
      <c r="AN4810" s="42"/>
      <c r="AO4810" s="42"/>
      <c r="AP4810" s="42"/>
      <c r="AQ4810" s="42"/>
      <c r="AR4810" s="42"/>
      <c r="AS4810" s="42"/>
      <c r="AT4810" s="42"/>
      <c r="AU4810" s="41"/>
      <c r="AV4810" s="42"/>
      <c r="AZ4810" s="43"/>
      <c r="BA4810" s="43"/>
      <c r="BB4810" s="43"/>
      <c r="BC4810" s="43"/>
      <c r="BD4810" s="43"/>
    </row>
    <row r="4811" spans="2:56" s="15" customFormat="1" ht="15.75">
      <c r="B4811" s="45"/>
      <c r="C4811" s="45"/>
      <c r="D4811" s="46"/>
      <c r="E4811" s="46"/>
      <c r="K4811" s="47"/>
      <c r="AH4811" s="42"/>
      <c r="AI4811" s="42"/>
      <c r="AJ4811" s="42"/>
      <c r="AK4811" s="42"/>
      <c r="AL4811" s="42"/>
      <c r="AM4811" s="42"/>
      <c r="AN4811" s="42"/>
      <c r="AO4811" s="42"/>
      <c r="AP4811" s="42"/>
      <c r="AQ4811" s="42"/>
      <c r="AR4811" s="42"/>
      <c r="AS4811" s="42"/>
      <c r="AT4811" s="42"/>
      <c r="AU4811" s="41"/>
      <c r="AV4811" s="42"/>
      <c r="AZ4811" s="43"/>
      <c r="BA4811" s="43"/>
      <c r="BB4811" s="43"/>
      <c r="BC4811" s="43"/>
      <c r="BD4811" s="43"/>
    </row>
    <row r="4812" spans="2:56" s="15" customFormat="1" ht="15.75">
      <c r="B4812" s="45"/>
      <c r="C4812" s="45"/>
      <c r="D4812" s="46"/>
      <c r="E4812" s="46"/>
      <c r="K4812" s="47"/>
      <c r="AH4812" s="42"/>
      <c r="AI4812" s="42"/>
      <c r="AJ4812" s="42"/>
      <c r="AK4812" s="42"/>
      <c r="AL4812" s="42"/>
      <c r="AM4812" s="42"/>
      <c r="AN4812" s="42"/>
      <c r="AO4812" s="42"/>
      <c r="AP4812" s="42"/>
      <c r="AQ4812" s="42"/>
      <c r="AR4812" s="42"/>
      <c r="AS4812" s="42"/>
      <c r="AT4812" s="42"/>
      <c r="AU4812" s="41"/>
      <c r="AV4812" s="42"/>
      <c r="AZ4812" s="43"/>
      <c r="BA4812" s="43"/>
      <c r="BB4812" s="43"/>
      <c r="BC4812" s="43"/>
      <c r="BD4812" s="43"/>
    </row>
    <row r="4813" spans="2:56" s="15" customFormat="1" ht="15.75">
      <c r="B4813" s="45"/>
      <c r="C4813" s="45"/>
      <c r="D4813" s="46"/>
      <c r="E4813" s="46"/>
      <c r="K4813" s="47"/>
      <c r="AH4813" s="42"/>
      <c r="AI4813" s="42"/>
      <c r="AJ4813" s="42"/>
      <c r="AK4813" s="42"/>
      <c r="AL4813" s="42"/>
      <c r="AM4813" s="42"/>
      <c r="AN4813" s="42"/>
      <c r="AO4813" s="42"/>
      <c r="AP4813" s="42"/>
      <c r="AQ4813" s="42"/>
      <c r="AR4813" s="42"/>
      <c r="AS4813" s="42"/>
      <c r="AT4813" s="42"/>
      <c r="AU4813" s="41"/>
      <c r="AV4813" s="42"/>
      <c r="AZ4813" s="43"/>
      <c r="BA4813" s="43"/>
      <c r="BB4813" s="43"/>
      <c r="BC4813" s="43"/>
      <c r="BD4813" s="43"/>
    </row>
    <row r="4814" spans="2:56" s="15" customFormat="1" ht="15.75">
      <c r="B4814" s="45"/>
      <c r="C4814" s="45"/>
      <c r="D4814" s="46"/>
      <c r="E4814" s="46"/>
      <c r="K4814" s="47"/>
      <c r="AH4814" s="42"/>
      <c r="AI4814" s="42"/>
      <c r="AJ4814" s="42"/>
      <c r="AK4814" s="42"/>
      <c r="AL4814" s="42"/>
      <c r="AM4814" s="42"/>
      <c r="AN4814" s="42"/>
      <c r="AO4814" s="42"/>
      <c r="AP4814" s="42"/>
      <c r="AQ4814" s="42"/>
      <c r="AR4814" s="42"/>
      <c r="AS4814" s="42"/>
      <c r="AT4814" s="42"/>
      <c r="AU4814" s="41"/>
      <c r="AV4814" s="42"/>
      <c r="AZ4814" s="43"/>
      <c r="BA4814" s="43"/>
      <c r="BB4814" s="43"/>
      <c r="BC4814" s="43"/>
      <c r="BD4814" s="43"/>
    </row>
    <row r="4815" spans="2:56" s="15" customFormat="1" ht="15.75">
      <c r="B4815" s="45"/>
      <c r="C4815" s="45"/>
      <c r="D4815" s="46"/>
      <c r="E4815" s="46"/>
      <c r="K4815" s="47"/>
      <c r="AH4815" s="42"/>
      <c r="AI4815" s="42"/>
      <c r="AJ4815" s="42"/>
      <c r="AK4815" s="42"/>
      <c r="AL4815" s="42"/>
      <c r="AM4815" s="42"/>
      <c r="AN4815" s="42"/>
      <c r="AO4815" s="42"/>
      <c r="AP4815" s="42"/>
      <c r="AQ4815" s="42"/>
      <c r="AR4815" s="42"/>
      <c r="AS4815" s="42"/>
      <c r="AT4815" s="42"/>
      <c r="AU4815" s="41"/>
      <c r="AV4815" s="42"/>
      <c r="AZ4815" s="43"/>
      <c r="BA4815" s="43"/>
      <c r="BB4815" s="43"/>
      <c r="BC4815" s="43"/>
      <c r="BD4815" s="43"/>
    </row>
    <row r="4816" spans="2:56" s="15" customFormat="1" ht="15.75">
      <c r="B4816" s="45"/>
      <c r="C4816" s="45"/>
      <c r="D4816" s="46"/>
      <c r="E4816" s="46"/>
      <c r="K4816" s="47"/>
      <c r="AH4816" s="42"/>
      <c r="AI4816" s="42"/>
      <c r="AJ4816" s="42"/>
      <c r="AK4816" s="42"/>
      <c r="AL4816" s="42"/>
      <c r="AM4816" s="42"/>
      <c r="AN4816" s="42"/>
      <c r="AO4816" s="42"/>
      <c r="AP4816" s="42"/>
      <c r="AQ4816" s="42"/>
      <c r="AR4816" s="42"/>
      <c r="AS4816" s="42"/>
      <c r="AT4816" s="42"/>
      <c r="AU4816" s="41"/>
      <c r="AV4816" s="42"/>
      <c r="AZ4816" s="43"/>
      <c r="BA4816" s="43"/>
      <c r="BB4816" s="43"/>
      <c r="BC4816" s="43"/>
      <c r="BD4816" s="43"/>
    </row>
    <row r="4817" spans="2:56" s="15" customFormat="1" ht="15.75">
      <c r="B4817" s="45"/>
      <c r="C4817" s="45"/>
      <c r="D4817" s="46"/>
      <c r="E4817" s="46"/>
      <c r="K4817" s="47"/>
      <c r="AH4817" s="42"/>
      <c r="AI4817" s="42"/>
      <c r="AJ4817" s="42"/>
      <c r="AK4817" s="42"/>
      <c r="AL4817" s="42"/>
      <c r="AM4817" s="42"/>
      <c r="AN4817" s="42"/>
      <c r="AO4817" s="42"/>
      <c r="AP4817" s="42"/>
      <c r="AQ4817" s="42"/>
      <c r="AR4817" s="42"/>
      <c r="AS4817" s="42"/>
      <c r="AT4817" s="42"/>
      <c r="AU4817" s="41"/>
      <c r="AV4817" s="42"/>
      <c r="AZ4817" s="43"/>
      <c r="BA4817" s="43"/>
      <c r="BB4817" s="43"/>
      <c r="BC4817" s="43"/>
      <c r="BD4817" s="43"/>
    </row>
    <row r="4818" spans="2:56" s="15" customFormat="1" ht="15.75">
      <c r="B4818" s="45"/>
      <c r="C4818" s="45"/>
      <c r="D4818" s="46"/>
      <c r="E4818" s="46"/>
      <c r="K4818" s="47"/>
      <c r="AH4818" s="42"/>
      <c r="AI4818" s="42"/>
      <c r="AJ4818" s="42"/>
      <c r="AK4818" s="42"/>
      <c r="AL4818" s="42"/>
      <c r="AM4818" s="42"/>
      <c r="AN4818" s="42"/>
      <c r="AO4818" s="42"/>
      <c r="AP4818" s="42"/>
      <c r="AQ4818" s="42"/>
      <c r="AR4818" s="42"/>
      <c r="AS4818" s="42"/>
      <c r="AT4818" s="42"/>
      <c r="AU4818" s="41"/>
      <c r="AV4818" s="42"/>
      <c r="AZ4818" s="43"/>
      <c r="BA4818" s="43"/>
      <c r="BB4818" s="43"/>
      <c r="BC4818" s="43"/>
      <c r="BD4818" s="43"/>
    </row>
    <row r="4819" spans="2:56" s="15" customFormat="1" ht="15.75">
      <c r="B4819" s="45"/>
      <c r="C4819" s="45"/>
      <c r="D4819" s="46"/>
      <c r="E4819" s="46"/>
      <c r="K4819" s="47"/>
      <c r="AH4819" s="42"/>
      <c r="AI4819" s="42"/>
      <c r="AJ4819" s="42"/>
      <c r="AK4819" s="42"/>
      <c r="AL4819" s="42"/>
      <c r="AM4819" s="42"/>
      <c r="AN4819" s="42"/>
      <c r="AO4819" s="42"/>
      <c r="AP4819" s="42"/>
      <c r="AQ4819" s="42"/>
      <c r="AR4819" s="42"/>
      <c r="AS4819" s="42"/>
      <c r="AT4819" s="42"/>
      <c r="AU4819" s="41"/>
      <c r="AV4819" s="42"/>
      <c r="AZ4819" s="43"/>
      <c r="BA4819" s="43"/>
      <c r="BB4819" s="43"/>
      <c r="BC4819" s="43"/>
      <c r="BD4819" s="43"/>
    </row>
    <row r="4820" spans="2:56" s="15" customFormat="1" ht="15.75">
      <c r="B4820" s="45"/>
      <c r="C4820" s="45"/>
      <c r="D4820" s="46"/>
      <c r="E4820" s="46"/>
      <c r="K4820" s="47"/>
      <c r="AH4820" s="42"/>
      <c r="AI4820" s="42"/>
      <c r="AJ4820" s="42"/>
      <c r="AK4820" s="42"/>
      <c r="AL4820" s="42"/>
      <c r="AM4820" s="42"/>
      <c r="AN4820" s="42"/>
      <c r="AO4820" s="42"/>
      <c r="AP4820" s="42"/>
      <c r="AQ4820" s="42"/>
      <c r="AR4820" s="42"/>
      <c r="AS4820" s="42"/>
      <c r="AT4820" s="42"/>
      <c r="AU4820" s="41"/>
      <c r="AV4820" s="42"/>
      <c r="AZ4820" s="43"/>
      <c r="BA4820" s="43"/>
      <c r="BB4820" s="43"/>
      <c r="BC4820" s="43"/>
      <c r="BD4820" s="43"/>
    </row>
    <row r="4821" spans="2:56" s="15" customFormat="1" ht="15.75">
      <c r="B4821" s="45"/>
      <c r="C4821" s="45"/>
      <c r="D4821" s="46"/>
      <c r="E4821" s="46"/>
      <c r="K4821" s="47"/>
      <c r="AH4821" s="42"/>
      <c r="AI4821" s="42"/>
      <c r="AJ4821" s="42"/>
      <c r="AK4821" s="42"/>
      <c r="AL4821" s="42"/>
      <c r="AM4821" s="42"/>
      <c r="AN4821" s="42"/>
      <c r="AO4821" s="42"/>
      <c r="AP4821" s="42"/>
      <c r="AQ4821" s="42"/>
      <c r="AR4821" s="42"/>
      <c r="AS4821" s="42"/>
      <c r="AT4821" s="42"/>
      <c r="AU4821" s="41"/>
      <c r="AV4821" s="42"/>
      <c r="AZ4821" s="43"/>
      <c r="BA4821" s="43"/>
      <c r="BB4821" s="43"/>
      <c r="BC4821" s="43"/>
      <c r="BD4821" s="43"/>
    </row>
    <row r="4822" spans="2:56" s="15" customFormat="1" ht="15.75">
      <c r="B4822" s="45"/>
      <c r="C4822" s="45"/>
      <c r="D4822" s="46"/>
      <c r="E4822" s="46"/>
      <c r="K4822" s="47"/>
      <c r="AH4822" s="42"/>
      <c r="AI4822" s="42"/>
      <c r="AJ4822" s="42"/>
      <c r="AK4822" s="42"/>
      <c r="AL4822" s="42"/>
      <c r="AM4822" s="42"/>
      <c r="AN4822" s="42"/>
      <c r="AO4822" s="42"/>
      <c r="AP4822" s="42"/>
      <c r="AQ4822" s="42"/>
      <c r="AR4822" s="42"/>
      <c r="AS4822" s="42"/>
      <c r="AT4822" s="42"/>
      <c r="AU4822" s="41"/>
      <c r="AV4822" s="42"/>
      <c r="AZ4822" s="43"/>
      <c r="BA4822" s="43"/>
      <c r="BB4822" s="43"/>
      <c r="BC4822" s="43"/>
      <c r="BD4822" s="43"/>
    </row>
    <row r="4823" spans="2:56" s="15" customFormat="1" ht="15.75">
      <c r="B4823" s="45"/>
      <c r="C4823" s="45"/>
      <c r="D4823" s="46"/>
      <c r="E4823" s="46"/>
      <c r="K4823" s="47"/>
      <c r="AH4823" s="42"/>
      <c r="AI4823" s="42"/>
      <c r="AJ4823" s="42"/>
      <c r="AK4823" s="42"/>
      <c r="AL4823" s="42"/>
      <c r="AM4823" s="42"/>
      <c r="AN4823" s="42"/>
      <c r="AO4823" s="42"/>
      <c r="AP4823" s="42"/>
      <c r="AQ4823" s="42"/>
      <c r="AR4823" s="42"/>
      <c r="AS4823" s="42"/>
      <c r="AT4823" s="42"/>
      <c r="AU4823" s="41"/>
      <c r="AV4823" s="42"/>
      <c r="AZ4823" s="43"/>
      <c r="BA4823" s="43"/>
      <c r="BB4823" s="43"/>
      <c r="BC4823" s="43"/>
      <c r="BD4823" s="43"/>
    </row>
    <row r="4824" spans="2:56" s="15" customFormat="1" ht="15.75">
      <c r="B4824" s="45"/>
      <c r="C4824" s="45"/>
      <c r="D4824" s="46"/>
      <c r="E4824" s="46"/>
      <c r="K4824" s="47"/>
      <c r="AH4824" s="42"/>
      <c r="AI4824" s="42"/>
      <c r="AJ4824" s="42"/>
      <c r="AK4824" s="42"/>
      <c r="AL4824" s="42"/>
      <c r="AM4824" s="42"/>
      <c r="AN4824" s="42"/>
      <c r="AO4824" s="42"/>
      <c r="AP4824" s="42"/>
      <c r="AQ4824" s="42"/>
      <c r="AR4824" s="42"/>
      <c r="AS4824" s="42"/>
      <c r="AT4824" s="42"/>
      <c r="AU4824" s="41"/>
      <c r="AV4824" s="42"/>
      <c r="AZ4824" s="43"/>
      <c r="BA4824" s="43"/>
      <c r="BB4824" s="43"/>
      <c r="BC4824" s="43"/>
      <c r="BD4824" s="43"/>
    </row>
    <row r="4825" spans="2:56" s="15" customFormat="1" ht="15.75">
      <c r="B4825" s="45"/>
      <c r="C4825" s="45"/>
      <c r="D4825" s="46"/>
      <c r="E4825" s="46"/>
      <c r="K4825" s="47"/>
      <c r="AH4825" s="42"/>
      <c r="AI4825" s="42"/>
      <c r="AJ4825" s="42"/>
      <c r="AK4825" s="42"/>
      <c r="AL4825" s="42"/>
      <c r="AM4825" s="42"/>
      <c r="AN4825" s="42"/>
      <c r="AO4825" s="42"/>
      <c r="AP4825" s="42"/>
      <c r="AQ4825" s="42"/>
      <c r="AR4825" s="42"/>
      <c r="AS4825" s="42"/>
      <c r="AT4825" s="42"/>
      <c r="AU4825" s="41"/>
      <c r="AV4825" s="42"/>
      <c r="AZ4825" s="43"/>
      <c r="BA4825" s="43"/>
      <c r="BB4825" s="43"/>
      <c r="BC4825" s="43"/>
      <c r="BD4825" s="43"/>
    </row>
    <row r="4826" spans="2:56" s="15" customFormat="1" ht="15.75">
      <c r="B4826" s="45"/>
      <c r="C4826" s="45"/>
      <c r="D4826" s="46"/>
      <c r="E4826" s="46"/>
      <c r="K4826" s="47"/>
      <c r="AH4826" s="42"/>
      <c r="AI4826" s="42"/>
      <c r="AJ4826" s="42"/>
      <c r="AK4826" s="42"/>
      <c r="AL4826" s="42"/>
      <c r="AM4826" s="42"/>
      <c r="AN4826" s="42"/>
      <c r="AO4826" s="42"/>
      <c r="AP4826" s="42"/>
      <c r="AQ4826" s="42"/>
      <c r="AR4826" s="42"/>
      <c r="AS4826" s="42"/>
      <c r="AT4826" s="42"/>
      <c r="AU4826" s="41"/>
      <c r="AV4826" s="42"/>
      <c r="AZ4826" s="43"/>
      <c r="BA4826" s="43"/>
      <c r="BB4826" s="43"/>
      <c r="BC4826" s="43"/>
      <c r="BD4826" s="43"/>
    </row>
    <row r="4827" spans="2:56" s="15" customFormat="1" ht="15.75">
      <c r="B4827" s="45"/>
      <c r="C4827" s="45"/>
      <c r="D4827" s="46"/>
      <c r="E4827" s="46"/>
      <c r="K4827" s="47"/>
      <c r="AH4827" s="42"/>
      <c r="AI4827" s="42"/>
      <c r="AJ4827" s="42"/>
      <c r="AK4827" s="42"/>
      <c r="AL4827" s="42"/>
      <c r="AM4827" s="42"/>
      <c r="AN4827" s="42"/>
      <c r="AO4827" s="42"/>
      <c r="AP4827" s="42"/>
      <c r="AQ4827" s="42"/>
      <c r="AR4827" s="42"/>
      <c r="AS4827" s="42"/>
      <c r="AT4827" s="42"/>
      <c r="AU4827" s="41"/>
      <c r="AV4827" s="42"/>
      <c r="AZ4827" s="43"/>
      <c r="BA4827" s="43"/>
      <c r="BB4827" s="43"/>
      <c r="BC4827" s="43"/>
      <c r="BD4827" s="43"/>
    </row>
    <row r="4828" spans="2:56" s="15" customFormat="1" ht="15.75">
      <c r="B4828" s="45"/>
      <c r="C4828" s="45"/>
      <c r="D4828" s="46"/>
      <c r="E4828" s="46"/>
      <c r="K4828" s="47"/>
      <c r="AH4828" s="42"/>
      <c r="AI4828" s="42"/>
      <c r="AJ4828" s="42"/>
      <c r="AK4828" s="42"/>
      <c r="AL4828" s="42"/>
      <c r="AM4828" s="42"/>
      <c r="AN4828" s="42"/>
      <c r="AO4828" s="42"/>
      <c r="AP4828" s="42"/>
      <c r="AQ4828" s="42"/>
      <c r="AR4828" s="42"/>
      <c r="AS4828" s="42"/>
      <c r="AT4828" s="42"/>
      <c r="AU4828" s="41"/>
      <c r="AV4828" s="42"/>
      <c r="AZ4828" s="43"/>
      <c r="BA4828" s="43"/>
      <c r="BB4828" s="43"/>
      <c r="BC4828" s="43"/>
      <c r="BD4828" s="43"/>
    </row>
    <row r="4829" spans="2:56" s="15" customFormat="1" ht="15.75">
      <c r="B4829" s="45"/>
      <c r="C4829" s="45"/>
      <c r="D4829" s="46"/>
      <c r="E4829" s="46"/>
      <c r="K4829" s="47"/>
      <c r="AH4829" s="42"/>
      <c r="AI4829" s="42"/>
      <c r="AJ4829" s="42"/>
      <c r="AK4829" s="42"/>
      <c r="AL4829" s="42"/>
      <c r="AM4829" s="42"/>
      <c r="AN4829" s="42"/>
      <c r="AO4829" s="42"/>
      <c r="AP4829" s="42"/>
      <c r="AQ4829" s="42"/>
      <c r="AR4829" s="42"/>
      <c r="AS4829" s="42"/>
      <c r="AT4829" s="42"/>
      <c r="AU4829" s="41"/>
      <c r="AV4829" s="42"/>
      <c r="AZ4829" s="43"/>
      <c r="BA4829" s="43"/>
      <c r="BB4829" s="43"/>
      <c r="BC4829" s="43"/>
      <c r="BD4829" s="43"/>
    </row>
    <row r="4830" spans="2:56" s="15" customFormat="1" ht="15.75">
      <c r="B4830" s="45"/>
      <c r="C4830" s="45"/>
      <c r="D4830" s="46"/>
      <c r="E4830" s="46"/>
      <c r="K4830" s="47"/>
      <c r="AH4830" s="42"/>
      <c r="AI4830" s="42"/>
      <c r="AJ4830" s="42"/>
      <c r="AK4830" s="42"/>
      <c r="AL4830" s="42"/>
      <c r="AM4830" s="42"/>
      <c r="AN4830" s="42"/>
      <c r="AO4830" s="42"/>
      <c r="AP4830" s="42"/>
      <c r="AQ4830" s="42"/>
      <c r="AR4830" s="42"/>
      <c r="AS4830" s="42"/>
      <c r="AT4830" s="42"/>
      <c r="AU4830" s="41"/>
      <c r="AV4830" s="42"/>
      <c r="AZ4830" s="43"/>
      <c r="BA4830" s="43"/>
      <c r="BB4830" s="43"/>
      <c r="BC4830" s="43"/>
      <c r="BD4830" s="43"/>
    </row>
    <row r="4831" spans="2:56" s="15" customFormat="1" ht="15.75">
      <c r="B4831" s="45"/>
      <c r="C4831" s="45"/>
      <c r="D4831" s="46"/>
      <c r="E4831" s="46"/>
      <c r="K4831" s="47"/>
      <c r="AH4831" s="42"/>
      <c r="AI4831" s="42"/>
      <c r="AJ4831" s="42"/>
      <c r="AK4831" s="42"/>
      <c r="AL4831" s="42"/>
      <c r="AM4831" s="42"/>
      <c r="AN4831" s="42"/>
      <c r="AO4831" s="42"/>
      <c r="AP4831" s="42"/>
      <c r="AQ4831" s="42"/>
      <c r="AR4831" s="42"/>
      <c r="AS4831" s="42"/>
      <c r="AT4831" s="42"/>
      <c r="AU4831" s="41"/>
      <c r="AV4831" s="42"/>
      <c r="AZ4831" s="43"/>
      <c r="BA4831" s="43"/>
      <c r="BB4831" s="43"/>
      <c r="BC4831" s="43"/>
      <c r="BD4831" s="43"/>
    </row>
    <row r="4832" spans="2:56" s="15" customFormat="1" ht="15.75">
      <c r="B4832" s="45"/>
      <c r="C4832" s="45"/>
      <c r="D4832" s="46"/>
      <c r="E4832" s="46"/>
      <c r="K4832" s="47"/>
      <c r="AH4832" s="42"/>
      <c r="AI4832" s="42"/>
      <c r="AJ4832" s="42"/>
      <c r="AK4832" s="42"/>
      <c r="AL4832" s="42"/>
      <c r="AM4832" s="42"/>
      <c r="AN4832" s="42"/>
      <c r="AO4832" s="42"/>
      <c r="AP4832" s="42"/>
      <c r="AQ4832" s="42"/>
      <c r="AR4832" s="42"/>
      <c r="AS4832" s="42"/>
      <c r="AT4832" s="42"/>
      <c r="AU4832" s="41"/>
      <c r="AV4832" s="42"/>
      <c r="AZ4832" s="43"/>
      <c r="BA4832" s="43"/>
      <c r="BB4832" s="43"/>
      <c r="BC4832" s="43"/>
      <c r="BD4832" s="43"/>
    </row>
    <row r="4833" spans="2:56" s="15" customFormat="1" ht="15.75">
      <c r="B4833" s="45"/>
      <c r="C4833" s="45"/>
      <c r="D4833" s="46"/>
      <c r="E4833" s="46"/>
      <c r="K4833" s="47"/>
      <c r="AH4833" s="42"/>
      <c r="AI4833" s="42"/>
      <c r="AJ4833" s="42"/>
      <c r="AK4833" s="42"/>
      <c r="AL4833" s="42"/>
      <c r="AM4833" s="42"/>
      <c r="AN4833" s="42"/>
      <c r="AO4833" s="42"/>
      <c r="AP4833" s="42"/>
      <c r="AQ4833" s="42"/>
      <c r="AR4833" s="42"/>
      <c r="AS4833" s="42"/>
      <c r="AT4833" s="42"/>
      <c r="AU4833" s="41"/>
      <c r="AV4833" s="42"/>
      <c r="AZ4833" s="43"/>
      <c r="BA4833" s="43"/>
      <c r="BB4833" s="43"/>
      <c r="BC4833" s="43"/>
      <c r="BD4833" s="43"/>
    </row>
    <row r="4834" spans="2:56" s="15" customFormat="1" ht="15.75">
      <c r="B4834" s="45"/>
      <c r="C4834" s="45"/>
      <c r="D4834" s="46"/>
      <c r="E4834" s="46"/>
      <c r="K4834" s="47"/>
      <c r="AH4834" s="42"/>
      <c r="AI4834" s="42"/>
      <c r="AJ4834" s="42"/>
      <c r="AK4834" s="42"/>
      <c r="AL4834" s="42"/>
      <c r="AM4834" s="42"/>
      <c r="AN4834" s="42"/>
      <c r="AO4834" s="42"/>
      <c r="AP4834" s="42"/>
      <c r="AQ4834" s="42"/>
      <c r="AR4834" s="42"/>
      <c r="AS4834" s="42"/>
      <c r="AT4834" s="42"/>
      <c r="AU4834" s="41"/>
      <c r="AV4834" s="42"/>
      <c r="AZ4834" s="43"/>
      <c r="BA4834" s="43"/>
      <c r="BB4834" s="43"/>
      <c r="BC4834" s="43"/>
      <c r="BD4834" s="43"/>
    </row>
    <row r="4835" spans="2:56" s="15" customFormat="1" ht="15.75">
      <c r="B4835" s="45"/>
      <c r="C4835" s="45"/>
      <c r="D4835" s="46"/>
      <c r="E4835" s="46"/>
      <c r="K4835" s="47"/>
      <c r="AH4835" s="42"/>
      <c r="AI4835" s="42"/>
      <c r="AJ4835" s="42"/>
      <c r="AK4835" s="42"/>
      <c r="AL4835" s="42"/>
      <c r="AM4835" s="42"/>
      <c r="AN4835" s="42"/>
      <c r="AO4835" s="42"/>
      <c r="AP4835" s="42"/>
      <c r="AQ4835" s="42"/>
      <c r="AR4835" s="42"/>
      <c r="AS4835" s="42"/>
      <c r="AT4835" s="42"/>
      <c r="AU4835" s="41"/>
      <c r="AV4835" s="42"/>
      <c r="AZ4835" s="43"/>
      <c r="BA4835" s="43"/>
      <c r="BB4835" s="43"/>
      <c r="BC4835" s="43"/>
      <c r="BD4835" s="43"/>
    </row>
    <row r="4836" spans="2:56" s="15" customFormat="1" ht="15.75">
      <c r="B4836" s="45"/>
      <c r="C4836" s="45"/>
      <c r="D4836" s="46"/>
      <c r="E4836" s="46"/>
      <c r="K4836" s="47"/>
      <c r="AH4836" s="42"/>
      <c r="AI4836" s="42"/>
      <c r="AJ4836" s="42"/>
      <c r="AK4836" s="42"/>
      <c r="AL4836" s="42"/>
      <c r="AM4836" s="42"/>
      <c r="AN4836" s="42"/>
      <c r="AO4836" s="42"/>
      <c r="AP4836" s="42"/>
      <c r="AQ4836" s="42"/>
      <c r="AR4836" s="42"/>
      <c r="AS4836" s="42"/>
      <c r="AT4836" s="42"/>
      <c r="AU4836" s="41"/>
      <c r="AV4836" s="42"/>
      <c r="AZ4836" s="43"/>
      <c r="BA4836" s="43"/>
      <c r="BB4836" s="43"/>
      <c r="BC4836" s="43"/>
      <c r="BD4836" s="43"/>
    </row>
    <row r="4837" spans="2:56" s="15" customFormat="1" ht="15.75">
      <c r="B4837" s="45"/>
      <c r="C4837" s="45"/>
      <c r="D4837" s="46"/>
      <c r="E4837" s="46"/>
      <c r="K4837" s="47"/>
      <c r="AH4837" s="42"/>
      <c r="AI4837" s="42"/>
      <c r="AJ4837" s="42"/>
      <c r="AK4837" s="42"/>
      <c r="AL4837" s="42"/>
      <c r="AM4837" s="42"/>
      <c r="AN4837" s="42"/>
      <c r="AO4837" s="42"/>
      <c r="AP4837" s="42"/>
      <c r="AQ4837" s="42"/>
      <c r="AR4837" s="42"/>
      <c r="AS4837" s="42"/>
      <c r="AT4837" s="42"/>
      <c r="AU4837" s="41"/>
      <c r="AV4837" s="42"/>
      <c r="AZ4837" s="43"/>
      <c r="BA4837" s="43"/>
      <c r="BB4837" s="43"/>
      <c r="BC4837" s="43"/>
      <c r="BD4837" s="43"/>
    </row>
    <row r="4838" spans="2:56" s="15" customFormat="1" ht="15.75">
      <c r="B4838" s="45"/>
      <c r="C4838" s="45"/>
      <c r="D4838" s="46"/>
      <c r="E4838" s="46"/>
      <c r="K4838" s="47"/>
      <c r="AH4838" s="42"/>
      <c r="AI4838" s="42"/>
      <c r="AJ4838" s="42"/>
      <c r="AK4838" s="42"/>
      <c r="AL4838" s="42"/>
      <c r="AM4838" s="42"/>
      <c r="AN4838" s="42"/>
      <c r="AO4838" s="42"/>
      <c r="AP4838" s="42"/>
      <c r="AQ4838" s="42"/>
      <c r="AR4838" s="42"/>
      <c r="AS4838" s="42"/>
      <c r="AT4838" s="42"/>
      <c r="AU4838" s="41"/>
      <c r="AV4838" s="42"/>
      <c r="AZ4838" s="43"/>
      <c r="BA4838" s="43"/>
      <c r="BB4838" s="43"/>
      <c r="BC4838" s="43"/>
      <c r="BD4838" s="43"/>
    </row>
    <row r="4839" spans="2:56" s="15" customFormat="1" ht="15.75">
      <c r="B4839" s="45"/>
      <c r="C4839" s="45"/>
      <c r="D4839" s="46"/>
      <c r="E4839" s="46"/>
      <c r="K4839" s="47"/>
      <c r="AH4839" s="42"/>
      <c r="AI4839" s="42"/>
      <c r="AJ4839" s="42"/>
      <c r="AK4839" s="42"/>
      <c r="AL4839" s="42"/>
      <c r="AM4839" s="42"/>
      <c r="AN4839" s="42"/>
      <c r="AO4839" s="42"/>
      <c r="AP4839" s="42"/>
      <c r="AQ4839" s="42"/>
      <c r="AR4839" s="42"/>
      <c r="AS4839" s="42"/>
      <c r="AT4839" s="42"/>
      <c r="AU4839" s="41"/>
      <c r="AV4839" s="42"/>
      <c r="AZ4839" s="43"/>
      <c r="BA4839" s="43"/>
      <c r="BB4839" s="43"/>
      <c r="BC4839" s="43"/>
      <c r="BD4839" s="43"/>
    </row>
    <row r="4840" spans="2:56" s="15" customFormat="1" ht="15.75">
      <c r="B4840" s="45"/>
      <c r="C4840" s="45"/>
      <c r="D4840" s="46"/>
      <c r="E4840" s="46"/>
      <c r="K4840" s="47"/>
      <c r="AH4840" s="42"/>
      <c r="AI4840" s="42"/>
      <c r="AJ4840" s="42"/>
      <c r="AK4840" s="42"/>
      <c r="AL4840" s="42"/>
      <c r="AM4840" s="42"/>
      <c r="AN4840" s="42"/>
      <c r="AO4840" s="42"/>
      <c r="AP4840" s="42"/>
      <c r="AQ4840" s="42"/>
      <c r="AR4840" s="42"/>
      <c r="AS4840" s="42"/>
      <c r="AT4840" s="42"/>
      <c r="AU4840" s="41"/>
      <c r="AV4840" s="42"/>
      <c r="AZ4840" s="43"/>
      <c r="BA4840" s="43"/>
      <c r="BB4840" s="43"/>
      <c r="BC4840" s="43"/>
      <c r="BD4840" s="43"/>
    </row>
    <row r="4841" spans="2:56" s="15" customFormat="1" ht="15.75">
      <c r="B4841" s="45"/>
      <c r="C4841" s="45"/>
      <c r="D4841" s="46"/>
      <c r="E4841" s="46"/>
      <c r="K4841" s="47"/>
      <c r="AH4841" s="42"/>
      <c r="AI4841" s="42"/>
      <c r="AJ4841" s="42"/>
      <c r="AK4841" s="42"/>
      <c r="AL4841" s="42"/>
      <c r="AM4841" s="42"/>
      <c r="AN4841" s="42"/>
      <c r="AO4841" s="42"/>
      <c r="AP4841" s="42"/>
      <c r="AQ4841" s="42"/>
      <c r="AR4841" s="42"/>
      <c r="AS4841" s="42"/>
      <c r="AT4841" s="42"/>
      <c r="AU4841" s="41"/>
      <c r="AV4841" s="42"/>
      <c r="AZ4841" s="43"/>
      <c r="BA4841" s="43"/>
      <c r="BB4841" s="43"/>
      <c r="BC4841" s="43"/>
      <c r="BD4841" s="43"/>
    </row>
    <row r="4842" spans="2:56" s="15" customFormat="1" ht="15.75">
      <c r="B4842" s="45"/>
      <c r="C4842" s="45"/>
      <c r="D4842" s="46"/>
      <c r="E4842" s="46"/>
      <c r="K4842" s="47"/>
      <c r="AH4842" s="42"/>
      <c r="AI4842" s="42"/>
      <c r="AJ4842" s="42"/>
      <c r="AK4842" s="42"/>
      <c r="AL4842" s="42"/>
      <c r="AM4842" s="42"/>
      <c r="AN4842" s="42"/>
      <c r="AO4842" s="42"/>
      <c r="AP4842" s="42"/>
      <c r="AQ4842" s="42"/>
      <c r="AR4842" s="42"/>
      <c r="AS4842" s="42"/>
      <c r="AT4842" s="42"/>
      <c r="AU4842" s="41"/>
      <c r="AV4842" s="42"/>
      <c r="AZ4842" s="43"/>
      <c r="BA4842" s="43"/>
      <c r="BB4842" s="43"/>
      <c r="BC4842" s="43"/>
      <c r="BD4842" s="43"/>
    </row>
    <row r="4843" spans="2:56" s="15" customFormat="1" ht="15.75">
      <c r="B4843" s="45"/>
      <c r="C4843" s="45"/>
      <c r="D4843" s="46"/>
      <c r="E4843" s="46"/>
      <c r="K4843" s="47"/>
      <c r="AH4843" s="42"/>
      <c r="AI4843" s="42"/>
      <c r="AJ4843" s="42"/>
      <c r="AK4843" s="42"/>
      <c r="AL4843" s="42"/>
      <c r="AM4843" s="42"/>
      <c r="AN4843" s="42"/>
      <c r="AO4843" s="42"/>
      <c r="AP4843" s="42"/>
      <c r="AQ4843" s="42"/>
      <c r="AR4843" s="42"/>
      <c r="AS4843" s="42"/>
      <c r="AT4843" s="42"/>
      <c r="AU4843" s="41"/>
      <c r="AV4843" s="42"/>
      <c r="AZ4843" s="43"/>
      <c r="BA4843" s="43"/>
      <c r="BB4843" s="43"/>
      <c r="BC4843" s="43"/>
      <c r="BD4843" s="43"/>
    </row>
    <row r="4844" spans="2:56" s="15" customFormat="1" ht="15.75">
      <c r="B4844" s="45"/>
      <c r="C4844" s="45"/>
      <c r="D4844" s="46"/>
      <c r="E4844" s="46"/>
      <c r="K4844" s="47"/>
      <c r="AH4844" s="42"/>
      <c r="AI4844" s="42"/>
      <c r="AJ4844" s="42"/>
      <c r="AK4844" s="42"/>
      <c r="AL4844" s="42"/>
      <c r="AM4844" s="42"/>
      <c r="AN4844" s="42"/>
      <c r="AO4844" s="42"/>
      <c r="AP4844" s="42"/>
      <c r="AQ4844" s="42"/>
      <c r="AR4844" s="42"/>
      <c r="AS4844" s="42"/>
      <c r="AT4844" s="42"/>
      <c r="AU4844" s="41"/>
      <c r="AV4844" s="42"/>
      <c r="AZ4844" s="43"/>
      <c r="BA4844" s="43"/>
      <c r="BB4844" s="43"/>
      <c r="BC4844" s="43"/>
      <c r="BD4844" s="43"/>
    </row>
    <row r="4845" spans="2:56" s="15" customFormat="1" ht="15.75">
      <c r="B4845" s="45"/>
      <c r="C4845" s="45"/>
      <c r="D4845" s="46"/>
      <c r="E4845" s="46"/>
      <c r="K4845" s="47"/>
      <c r="AH4845" s="42"/>
      <c r="AI4845" s="42"/>
      <c r="AJ4845" s="42"/>
      <c r="AK4845" s="42"/>
      <c r="AL4845" s="42"/>
      <c r="AM4845" s="42"/>
      <c r="AN4845" s="42"/>
      <c r="AO4845" s="42"/>
      <c r="AP4845" s="42"/>
      <c r="AQ4845" s="42"/>
      <c r="AR4845" s="42"/>
      <c r="AS4845" s="42"/>
      <c r="AT4845" s="42"/>
      <c r="AU4845" s="41"/>
      <c r="AV4845" s="42"/>
      <c r="AZ4845" s="43"/>
      <c r="BA4845" s="43"/>
      <c r="BB4845" s="43"/>
      <c r="BC4845" s="43"/>
      <c r="BD4845" s="43"/>
    </row>
    <row r="4846" spans="2:56" s="15" customFormat="1" ht="15.75">
      <c r="B4846" s="45"/>
      <c r="C4846" s="45"/>
      <c r="D4846" s="46"/>
      <c r="E4846" s="46"/>
      <c r="K4846" s="47"/>
      <c r="AH4846" s="42"/>
      <c r="AI4846" s="42"/>
      <c r="AJ4846" s="42"/>
      <c r="AK4846" s="42"/>
      <c r="AL4846" s="42"/>
      <c r="AM4846" s="42"/>
      <c r="AN4846" s="42"/>
      <c r="AO4846" s="42"/>
      <c r="AP4846" s="42"/>
      <c r="AQ4846" s="42"/>
      <c r="AR4846" s="42"/>
      <c r="AS4846" s="42"/>
      <c r="AT4846" s="42"/>
      <c r="AU4846" s="41"/>
      <c r="AV4846" s="42"/>
      <c r="AZ4846" s="43"/>
      <c r="BA4846" s="43"/>
      <c r="BB4846" s="43"/>
      <c r="BC4846" s="43"/>
      <c r="BD4846" s="43"/>
    </row>
    <row r="4847" spans="2:56" s="15" customFormat="1" ht="15.75">
      <c r="B4847" s="45"/>
      <c r="C4847" s="45"/>
      <c r="D4847" s="46"/>
      <c r="E4847" s="46"/>
      <c r="K4847" s="47"/>
      <c r="AH4847" s="42"/>
      <c r="AI4847" s="42"/>
      <c r="AJ4847" s="42"/>
      <c r="AK4847" s="42"/>
      <c r="AL4847" s="42"/>
      <c r="AM4847" s="42"/>
      <c r="AN4847" s="42"/>
      <c r="AO4847" s="42"/>
      <c r="AP4847" s="42"/>
      <c r="AQ4847" s="42"/>
      <c r="AR4847" s="42"/>
      <c r="AS4847" s="42"/>
      <c r="AT4847" s="42"/>
      <c r="AU4847" s="41"/>
      <c r="AV4847" s="42"/>
      <c r="AZ4847" s="43"/>
      <c r="BA4847" s="43"/>
      <c r="BB4847" s="43"/>
      <c r="BC4847" s="43"/>
      <c r="BD4847" s="43"/>
    </row>
    <row r="4848" spans="2:56" s="15" customFormat="1" ht="15.75">
      <c r="B4848" s="45"/>
      <c r="C4848" s="45"/>
      <c r="D4848" s="46"/>
      <c r="E4848" s="46"/>
      <c r="K4848" s="47"/>
      <c r="AH4848" s="42"/>
      <c r="AI4848" s="42"/>
      <c r="AJ4848" s="42"/>
      <c r="AK4848" s="42"/>
      <c r="AL4848" s="42"/>
      <c r="AM4848" s="42"/>
      <c r="AN4848" s="42"/>
      <c r="AO4848" s="42"/>
      <c r="AP4848" s="42"/>
      <c r="AQ4848" s="42"/>
      <c r="AR4848" s="42"/>
      <c r="AS4848" s="42"/>
      <c r="AT4848" s="42"/>
      <c r="AU4848" s="41"/>
      <c r="AV4848" s="42"/>
      <c r="AZ4848" s="43"/>
      <c r="BA4848" s="43"/>
      <c r="BB4848" s="43"/>
      <c r="BC4848" s="43"/>
      <c r="BD4848" s="43"/>
    </row>
    <row r="4849" spans="2:56" s="15" customFormat="1" ht="15.75">
      <c r="B4849" s="45"/>
      <c r="C4849" s="45"/>
      <c r="D4849" s="46"/>
      <c r="E4849" s="46"/>
      <c r="K4849" s="47"/>
      <c r="AH4849" s="42"/>
      <c r="AI4849" s="42"/>
      <c r="AJ4849" s="42"/>
      <c r="AK4849" s="42"/>
      <c r="AL4849" s="42"/>
      <c r="AM4849" s="42"/>
      <c r="AN4849" s="42"/>
      <c r="AO4849" s="42"/>
      <c r="AP4849" s="42"/>
      <c r="AQ4849" s="42"/>
      <c r="AR4849" s="42"/>
      <c r="AS4849" s="42"/>
      <c r="AT4849" s="42"/>
      <c r="AU4849" s="41"/>
      <c r="AV4849" s="42"/>
      <c r="AZ4849" s="43"/>
      <c r="BA4849" s="43"/>
      <c r="BB4849" s="43"/>
      <c r="BC4849" s="43"/>
      <c r="BD4849" s="43"/>
    </row>
    <row r="4850" spans="2:56" s="15" customFormat="1" ht="15.75">
      <c r="B4850" s="45"/>
      <c r="C4850" s="45"/>
      <c r="D4850" s="46"/>
      <c r="E4850" s="46"/>
      <c r="K4850" s="47"/>
      <c r="AH4850" s="42"/>
      <c r="AI4850" s="42"/>
      <c r="AJ4850" s="42"/>
      <c r="AK4850" s="42"/>
      <c r="AL4850" s="42"/>
      <c r="AM4850" s="42"/>
      <c r="AN4850" s="42"/>
      <c r="AO4850" s="42"/>
      <c r="AP4850" s="42"/>
      <c r="AQ4850" s="42"/>
      <c r="AR4850" s="42"/>
      <c r="AS4850" s="42"/>
      <c r="AT4850" s="42"/>
      <c r="AU4850" s="41"/>
      <c r="AV4850" s="42"/>
      <c r="AZ4850" s="43"/>
      <c r="BA4850" s="43"/>
      <c r="BB4850" s="43"/>
      <c r="BC4850" s="43"/>
      <c r="BD4850" s="43"/>
    </row>
    <row r="4851" spans="2:56" s="15" customFormat="1" ht="15.75">
      <c r="B4851" s="45"/>
      <c r="C4851" s="45"/>
      <c r="D4851" s="46"/>
      <c r="E4851" s="46"/>
      <c r="K4851" s="47"/>
      <c r="AH4851" s="42"/>
      <c r="AI4851" s="42"/>
      <c r="AJ4851" s="42"/>
      <c r="AK4851" s="42"/>
      <c r="AL4851" s="42"/>
      <c r="AM4851" s="42"/>
      <c r="AN4851" s="42"/>
      <c r="AO4851" s="42"/>
      <c r="AP4851" s="42"/>
      <c r="AQ4851" s="42"/>
      <c r="AR4851" s="42"/>
      <c r="AS4851" s="42"/>
      <c r="AT4851" s="42"/>
      <c r="AU4851" s="41"/>
      <c r="AV4851" s="42"/>
      <c r="AZ4851" s="43"/>
      <c r="BA4851" s="43"/>
      <c r="BB4851" s="43"/>
      <c r="BC4851" s="43"/>
      <c r="BD4851" s="43"/>
    </row>
    <row r="4852" spans="2:56" s="15" customFormat="1" ht="15.75">
      <c r="B4852" s="45"/>
      <c r="C4852" s="45"/>
      <c r="D4852" s="46"/>
      <c r="E4852" s="46"/>
      <c r="K4852" s="47"/>
      <c r="AH4852" s="42"/>
      <c r="AI4852" s="42"/>
      <c r="AJ4852" s="42"/>
      <c r="AK4852" s="42"/>
      <c r="AL4852" s="42"/>
      <c r="AM4852" s="42"/>
      <c r="AN4852" s="42"/>
      <c r="AO4852" s="42"/>
      <c r="AP4852" s="42"/>
      <c r="AQ4852" s="42"/>
      <c r="AR4852" s="42"/>
      <c r="AS4852" s="42"/>
      <c r="AT4852" s="42"/>
      <c r="AU4852" s="41"/>
      <c r="AV4852" s="42"/>
      <c r="AZ4852" s="43"/>
      <c r="BA4852" s="43"/>
      <c r="BB4852" s="43"/>
      <c r="BC4852" s="43"/>
      <c r="BD4852" s="43"/>
    </row>
    <row r="4853" spans="2:56" s="15" customFormat="1" ht="15.75">
      <c r="B4853" s="45"/>
      <c r="C4853" s="45"/>
      <c r="D4853" s="46"/>
      <c r="E4853" s="46"/>
      <c r="K4853" s="47"/>
      <c r="AH4853" s="42"/>
      <c r="AI4853" s="42"/>
      <c r="AJ4853" s="42"/>
      <c r="AK4853" s="42"/>
      <c r="AL4853" s="42"/>
      <c r="AM4853" s="42"/>
      <c r="AN4853" s="42"/>
      <c r="AO4853" s="42"/>
      <c r="AP4853" s="42"/>
      <c r="AQ4853" s="42"/>
      <c r="AR4853" s="42"/>
      <c r="AS4853" s="42"/>
      <c r="AT4853" s="42"/>
      <c r="AU4853" s="41"/>
      <c r="AV4853" s="42"/>
      <c r="AZ4853" s="43"/>
      <c r="BA4853" s="43"/>
      <c r="BB4853" s="43"/>
      <c r="BC4853" s="43"/>
      <c r="BD4853" s="43"/>
    </row>
    <row r="4854" spans="2:56" s="15" customFormat="1" ht="15.75">
      <c r="B4854" s="45"/>
      <c r="C4854" s="45"/>
      <c r="D4854" s="46"/>
      <c r="E4854" s="46"/>
      <c r="K4854" s="47"/>
      <c r="AH4854" s="42"/>
      <c r="AI4854" s="42"/>
      <c r="AJ4854" s="42"/>
      <c r="AK4854" s="42"/>
      <c r="AL4854" s="42"/>
      <c r="AM4854" s="42"/>
      <c r="AN4854" s="42"/>
      <c r="AO4854" s="42"/>
      <c r="AP4854" s="42"/>
      <c r="AQ4854" s="42"/>
      <c r="AR4854" s="42"/>
      <c r="AS4854" s="42"/>
      <c r="AT4854" s="42"/>
      <c r="AU4854" s="41"/>
      <c r="AV4854" s="42"/>
      <c r="AZ4854" s="43"/>
      <c r="BA4854" s="43"/>
      <c r="BB4854" s="43"/>
      <c r="BC4854" s="43"/>
      <c r="BD4854" s="43"/>
    </row>
    <row r="4855" spans="2:56" s="15" customFormat="1" ht="15.75">
      <c r="B4855" s="45"/>
      <c r="C4855" s="45"/>
      <c r="D4855" s="46"/>
      <c r="E4855" s="46"/>
      <c r="K4855" s="47"/>
      <c r="AH4855" s="42"/>
      <c r="AI4855" s="42"/>
      <c r="AJ4855" s="42"/>
      <c r="AK4855" s="42"/>
      <c r="AL4855" s="42"/>
      <c r="AM4855" s="42"/>
      <c r="AN4855" s="42"/>
      <c r="AO4855" s="42"/>
      <c r="AP4855" s="42"/>
      <c r="AQ4855" s="42"/>
      <c r="AR4855" s="42"/>
      <c r="AS4855" s="42"/>
      <c r="AT4855" s="42"/>
      <c r="AU4855" s="41"/>
      <c r="AV4855" s="42"/>
      <c r="AZ4855" s="43"/>
      <c r="BA4855" s="43"/>
      <c r="BB4855" s="43"/>
      <c r="BC4855" s="43"/>
      <c r="BD4855" s="43"/>
    </row>
    <row r="4856" spans="2:56" s="15" customFormat="1" ht="15.75">
      <c r="B4856" s="45"/>
      <c r="C4856" s="45"/>
      <c r="D4856" s="46"/>
      <c r="E4856" s="46"/>
      <c r="K4856" s="47"/>
      <c r="AH4856" s="42"/>
      <c r="AI4856" s="42"/>
      <c r="AJ4856" s="42"/>
      <c r="AK4856" s="42"/>
      <c r="AL4856" s="42"/>
      <c r="AM4856" s="42"/>
      <c r="AN4856" s="42"/>
      <c r="AO4856" s="42"/>
      <c r="AP4856" s="42"/>
      <c r="AQ4856" s="42"/>
      <c r="AR4856" s="42"/>
      <c r="AS4856" s="42"/>
      <c r="AT4856" s="42"/>
      <c r="AU4856" s="41"/>
      <c r="AV4856" s="42"/>
      <c r="AZ4856" s="43"/>
      <c r="BA4856" s="43"/>
      <c r="BB4856" s="43"/>
      <c r="BC4856" s="43"/>
      <c r="BD4856" s="43"/>
    </row>
    <row r="4857" spans="2:56" s="15" customFormat="1" ht="15.75">
      <c r="B4857" s="45"/>
      <c r="C4857" s="45"/>
      <c r="D4857" s="46"/>
      <c r="E4857" s="46"/>
      <c r="K4857" s="47"/>
      <c r="AH4857" s="42"/>
      <c r="AI4857" s="42"/>
      <c r="AJ4857" s="42"/>
      <c r="AK4857" s="42"/>
      <c r="AL4857" s="42"/>
      <c r="AM4857" s="42"/>
      <c r="AN4857" s="42"/>
      <c r="AO4857" s="42"/>
      <c r="AP4857" s="42"/>
      <c r="AQ4857" s="42"/>
      <c r="AR4857" s="42"/>
      <c r="AS4857" s="42"/>
      <c r="AT4857" s="42"/>
      <c r="AU4857" s="41"/>
      <c r="AV4857" s="42"/>
      <c r="AZ4857" s="43"/>
      <c r="BA4857" s="43"/>
      <c r="BB4857" s="43"/>
      <c r="BC4857" s="43"/>
      <c r="BD4857" s="43"/>
    </row>
    <row r="4858" spans="2:56" s="15" customFormat="1" ht="15.75">
      <c r="B4858" s="45"/>
      <c r="C4858" s="45"/>
      <c r="D4858" s="46"/>
      <c r="E4858" s="46"/>
      <c r="K4858" s="47"/>
      <c r="AH4858" s="42"/>
      <c r="AI4858" s="42"/>
      <c r="AJ4858" s="42"/>
      <c r="AK4858" s="42"/>
      <c r="AL4858" s="42"/>
      <c r="AM4858" s="42"/>
      <c r="AN4858" s="42"/>
      <c r="AO4858" s="42"/>
      <c r="AP4858" s="42"/>
      <c r="AQ4858" s="42"/>
      <c r="AR4858" s="42"/>
      <c r="AS4858" s="42"/>
      <c r="AT4858" s="42"/>
      <c r="AU4858" s="41"/>
      <c r="AV4858" s="42"/>
      <c r="AZ4858" s="43"/>
      <c r="BA4858" s="43"/>
      <c r="BB4858" s="43"/>
      <c r="BC4858" s="43"/>
      <c r="BD4858" s="43"/>
    </row>
    <row r="4859" spans="2:56" s="15" customFormat="1" ht="15.75">
      <c r="B4859" s="45"/>
      <c r="C4859" s="45"/>
      <c r="D4859" s="46"/>
      <c r="E4859" s="46"/>
      <c r="K4859" s="47"/>
      <c r="AH4859" s="42"/>
      <c r="AI4859" s="42"/>
      <c r="AJ4859" s="42"/>
      <c r="AK4859" s="42"/>
      <c r="AL4859" s="42"/>
      <c r="AM4859" s="42"/>
      <c r="AN4859" s="42"/>
      <c r="AO4859" s="42"/>
      <c r="AP4859" s="42"/>
      <c r="AQ4859" s="42"/>
      <c r="AR4859" s="42"/>
      <c r="AS4859" s="42"/>
      <c r="AT4859" s="42"/>
      <c r="AU4859" s="41"/>
      <c r="AV4859" s="42"/>
      <c r="AZ4859" s="43"/>
      <c r="BA4859" s="43"/>
      <c r="BB4859" s="43"/>
      <c r="BC4859" s="43"/>
      <c r="BD4859" s="43"/>
    </row>
    <row r="4860" spans="2:56" s="15" customFormat="1" ht="15.75">
      <c r="B4860" s="45"/>
      <c r="C4860" s="45"/>
      <c r="D4860" s="46"/>
      <c r="E4860" s="46"/>
      <c r="K4860" s="47"/>
      <c r="AH4860" s="42"/>
      <c r="AI4860" s="42"/>
      <c r="AJ4860" s="42"/>
      <c r="AK4860" s="42"/>
      <c r="AL4860" s="42"/>
      <c r="AM4860" s="42"/>
      <c r="AN4860" s="42"/>
      <c r="AO4860" s="42"/>
      <c r="AP4860" s="42"/>
      <c r="AQ4860" s="42"/>
      <c r="AR4860" s="42"/>
      <c r="AS4860" s="42"/>
      <c r="AT4860" s="42"/>
      <c r="AU4860" s="41"/>
      <c r="AV4860" s="42"/>
      <c r="AZ4860" s="43"/>
      <c r="BA4860" s="43"/>
      <c r="BB4860" s="43"/>
      <c r="BC4860" s="43"/>
      <c r="BD4860" s="43"/>
    </row>
    <row r="4861" spans="2:56" s="15" customFormat="1" ht="15.75">
      <c r="B4861" s="45"/>
      <c r="C4861" s="45"/>
      <c r="D4861" s="46"/>
      <c r="E4861" s="46"/>
      <c r="K4861" s="47"/>
      <c r="AH4861" s="42"/>
      <c r="AI4861" s="42"/>
      <c r="AJ4861" s="42"/>
      <c r="AK4861" s="42"/>
      <c r="AL4861" s="42"/>
      <c r="AM4861" s="42"/>
      <c r="AN4861" s="42"/>
      <c r="AO4861" s="42"/>
      <c r="AP4861" s="42"/>
      <c r="AQ4861" s="42"/>
      <c r="AR4861" s="42"/>
      <c r="AS4861" s="42"/>
      <c r="AT4861" s="42"/>
      <c r="AU4861" s="41"/>
      <c r="AV4861" s="42"/>
      <c r="AZ4861" s="43"/>
      <c r="BA4861" s="43"/>
      <c r="BB4861" s="43"/>
      <c r="BC4861" s="43"/>
      <c r="BD4861" s="43"/>
    </row>
    <row r="4862" spans="2:56" s="15" customFormat="1" ht="15.75">
      <c r="B4862" s="45"/>
      <c r="C4862" s="45"/>
      <c r="D4862" s="46"/>
      <c r="E4862" s="46"/>
      <c r="K4862" s="47"/>
      <c r="AH4862" s="42"/>
      <c r="AI4862" s="42"/>
      <c r="AJ4862" s="42"/>
      <c r="AK4862" s="42"/>
      <c r="AL4862" s="42"/>
      <c r="AM4862" s="42"/>
      <c r="AN4862" s="42"/>
      <c r="AO4862" s="42"/>
      <c r="AP4862" s="42"/>
      <c r="AQ4862" s="42"/>
      <c r="AR4862" s="42"/>
      <c r="AS4862" s="42"/>
      <c r="AT4862" s="42"/>
      <c r="AU4862" s="41"/>
      <c r="AV4862" s="42"/>
      <c r="AZ4862" s="43"/>
      <c r="BA4862" s="43"/>
      <c r="BB4862" s="43"/>
      <c r="BC4862" s="43"/>
      <c r="BD4862" s="43"/>
    </row>
    <row r="4863" spans="2:56" s="15" customFormat="1" ht="15.75">
      <c r="B4863" s="45"/>
      <c r="C4863" s="45"/>
      <c r="D4863" s="46"/>
      <c r="E4863" s="46"/>
      <c r="K4863" s="47"/>
      <c r="AH4863" s="42"/>
      <c r="AI4863" s="42"/>
      <c r="AJ4863" s="42"/>
      <c r="AK4863" s="42"/>
      <c r="AL4863" s="42"/>
      <c r="AM4863" s="42"/>
      <c r="AN4863" s="42"/>
      <c r="AO4863" s="42"/>
      <c r="AP4863" s="42"/>
      <c r="AQ4863" s="42"/>
      <c r="AR4863" s="42"/>
      <c r="AS4863" s="42"/>
      <c r="AT4863" s="42"/>
      <c r="AU4863" s="41"/>
      <c r="AV4863" s="42"/>
      <c r="AZ4863" s="43"/>
      <c r="BA4863" s="43"/>
      <c r="BB4863" s="43"/>
      <c r="BC4863" s="43"/>
      <c r="BD4863" s="43"/>
    </row>
    <row r="4864" spans="2:56" s="15" customFormat="1" ht="15.75">
      <c r="B4864" s="45"/>
      <c r="C4864" s="45"/>
      <c r="D4864" s="46"/>
      <c r="E4864" s="46"/>
      <c r="K4864" s="47"/>
      <c r="AH4864" s="42"/>
      <c r="AI4864" s="42"/>
      <c r="AJ4864" s="42"/>
      <c r="AK4864" s="42"/>
      <c r="AL4864" s="42"/>
      <c r="AM4864" s="42"/>
      <c r="AN4864" s="42"/>
      <c r="AO4864" s="42"/>
      <c r="AP4864" s="42"/>
      <c r="AQ4864" s="42"/>
      <c r="AR4864" s="42"/>
      <c r="AS4864" s="42"/>
      <c r="AT4864" s="42"/>
      <c r="AU4864" s="41"/>
      <c r="AV4864" s="42"/>
      <c r="AZ4864" s="43"/>
      <c r="BA4864" s="43"/>
      <c r="BB4864" s="43"/>
      <c r="BC4864" s="43"/>
      <c r="BD4864" s="43"/>
    </row>
    <row r="4865" spans="2:56" s="15" customFormat="1" ht="15.75">
      <c r="B4865" s="45"/>
      <c r="C4865" s="45"/>
      <c r="D4865" s="46"/>
      <c r="E4865" s="46"/>
      <c r="K4865" s="47"/>
      <c r="AH4865" s="42"/>
      <c r="AI4865" s="42"/>
      <c r="AJ4865" s="42"/>
      <c r="AK4865" s="42"/>
      <c r="AL4865" s="42"/>
      <c r="AM4865" s="42"/>
      <c r="AN4865" s="42"/>
      <c r="AO4865" s="42"/>
      <c r="AP4865" s="42"/>
      <c r="AQ4865" s="42"/>
      <c r="AR4865" s="42"/>
      <c r="AS4865" s="42"/>
      <c r="AT4865" s="42"/>
      <c r="AU4865" s="41"/>
      <c r="AV4865" s="42"/>
      <c r="AZ4865" s="43"/>
      <c r="BA4865" s="43"/>
      <c r="BB4865" s="43"/>
      <c r="BC4865" s="43"/>
      <c r="BD4865" s="43"/>
    </row>
    <row r="4866" spans="2:56" s="15" customFormat="1" ht="15.75">
      <c r="B4866" s="45"/>
      <c r="C4866" s="45"/>
      <c r="D4866" s="46"/>
      <c r="E4866" s="46"/>
      <c r="K4866" s="47"/>
      <c r="AH4866" s="42"/>
      <c r="AI4866" s="42"/>
      <c r="AJ4866" s="42"/>
      <c r="AK4866" s="42"/>
      <c r="AL4866" s="42"/>
      <c r="AM4866" s="42"/>
      <c r="AN4866" s="42"/>
      <c r="AO4866" s="42"/>
      <c r="AP4866" s="42"/>
      <c r="AQ4866" s="42"/>
      <c r="AR4866" s="42"/>
      <c r="AS4866" s="42"/>
      <c r="AT4866" s="42"/>
      <c r="AU4866" s="41"/>
      <c r="AV4866" s="42"/>
      <c r="AZ4866" s="43"/>
      <c r="BA4866" s="43"/>
      <c r="BB4866" s="43"/>
      <c r="BC4866" s="43"/>
      <c r="BD4866" s="43"/>
    </row>
    <row r="4867" spans="2:56" s="15" customFormat="1" ht="15.75">
      <c r="B4867" s="45"/>
      <c r="C4867" s="45"/>
      <c r="D4867" s="46"/>
      <c r="E4867" s="46"/>
      <c r="K4867" s="47"/>
      <c r="AH4867" s="42"/>
      <c r="AI4867" s="42"/>
      <c r="AJ4867" s="42"/>
      <c r="AK4867" s="42"/>
      <c r="AL4867" s="42"/>
      <c r="AM4867" s="42"/>
      <c r="AN4867" s="42"/>
      <c r="AO4867" s="42"/>
      <c r="AP4867" s="42"/>
      <c r="AQ4867" s="42"/>
      <c r="AR4867" s="42"/>
      <c r="AS4867" s="42"/>
      <c r="AT4867" s="42"/>
      <c r="AU4867" s="41"/>
      <c r="AV4867" s="42"/>
      <c r="AZ4867" s="43"/>
      <c r="BA4867" s="43"/>
      <c r="BB4867" s="43"/>
      <c r="BC4867" s="43"/>
      <c r="BD4867" s="43"/>
    </row>
    <row r="4868" spans="2:56" s="15" customFormat="1" ht="15.75">
      <c r="B4868" s="45"/>
      <c r="C4868" s="45"/>
      <c r="D4868" s="46"/>
      <c r="E4868" s="46"/>
      <c r="K4868" s="47"/>
      <c r="AH4868" s="42"/>
      <c r="AI4868" s="42"/>
      <c r="AJ4868" s="42"/>
      <c r="AK4868" s="42"/>
      <c r="AL4868" s="42"/>
      <c r="AM4868" s="42"/>
      <c r="AN4868" s="42"/>
      <c r="AO4868" s="42"/>
      <c r="AP4868" s="42"/>
      <c r="AQ4868" s="42"/>
      <c r="AR4868" s="42"/>
      <c r="AS4868" s="42"/>
      <c r="AT4868" s="42"/>
      <c r="AU4868" s="41"/>
      <c r="AV4868" s="42"/>
      <c r="AZ4868" s="43"/>
      <c r="BA4868" s="43"/>
      <c r="BB4868" s="43"/>
      <c r="BC4868" s="43"/>
      <c r="BD4868" s="43"/>
    </row>
    <row r="4869" spans="2:56" s="15" customFormat="1" ht="15.75">
      <c r="B4869" s="45"/>
      <c r="C4869" s="45"/>
      <c r="D4869" s="46"/>
      <c r="E4869" s="46"/>
      <c r="K4869" s="47"/>
      <c r="AH4869" s="42"/>
      <c r="AI4869" s="42"/>
      <c r="AJ4869" s="42"/>
      <c r="AK4869" s="42"/>
      <c r="AL4869" s="42"/>
      <c r="AM4869" s="42"/>
      <c r="AN4869" s="42"/>
      <c r="AO4869" s="42"/>
      <c r="AP4869" s="42"/>
      <c r="AQ4869" s="42"/>
      <c r="AR4869" s="42"/>
      <c r="AS4869" s="42"/>
      <c r="AT4869" s="42"/>
      <c r="AU4869" s="41"/>
      <c r="AV4869" s="42"/>
      <c r="AZ4869" s="43"/>
      <c r="BA4869" s="43"/>
      <c r="BB4869" s="43"/>
      <c r="BC4869" s="43"/>
      <c r="BD4869" s="43"/>
    </row>
    <row r="4870" spans="2:56" s="15" customFormat="1" ht="15.75">
      <c r="B4870" s="45"/>
      <c r="C4870" s="45"/>
      <c r="D4870" s="46"/>
      <c r="E4870" s="46"/>
      <c r="K4870" s="47"/>
      <c r="AH4870" s="42"/>
      <c r="AI4870" s="42"/>
      <c r="AJ4870" s="42"/>
      <c r="AK4870" s="42"/>
      <c r="AL4870" s="42"/>
      <c r="AM4870" s="42"/>
      <c r="AN4870" s="42"/>
      <c r="AO4870" s="42"/>
      <c r="AP4870" s="42"/>
      <c r="AQ4870" s="42"/>
      <c r="AR4870" s="42"/>
      <c r="AS4870" s="42"/>
      <c r="AT4870" s="42"/>
      <c r="AU4870" s="41"/>
      <c r="AV4870" s="42"/>
      <c r="AZ4870" s="43"/>
      <c r="BA4870" s="43"/>
      <c r="BB4870" s="43"/>
      <c r="BC4870" s="43"/>
      <c r="BD4870" s="43"/>
    </row>
    <row r="4871" spans="2:56" s="15" customFormat="1" ht="15.75">
      <c r="B4871" s="45"/>
      <c r="C4871" s="45"/>
      <c r="D4871" s="46"/>
      <c r="E4871" s="46"/>
      <c r="K4871" s="47"/>
      <c r="AH4871" s="42"/>
      <c r="AI4871" s="42"/>
      <c r="AJ4871" s="42"/>
      <c r="AK4871" s="42"/>
      <c r="AL4871" s="42"/>
      <c r="AM4871" s="42"/>
      <c r="AN4871" s="42"/>
      <c r="AO4871" s="42"/>
      <c r="AP4871" s="42"/>
      <c r="AQ4871" s="42"/>
      <c r="AR4871" s="42"/>
      <c r="AS4871" s="42"/>
      <c r="AT4871" s="42"/>
      <c r="AU4871" s="41"/>
      <c r="AV4871" s="42"/>
      <c r="AZ4871" s="43"/>
      <c r="BA4871" s="43"/>
      <c r="BB4871" s="43"/>
      <c r="BC4871" s="43"/>
      <c r="BD4871" s="43"/>
    </row>
    <row r="4872" spans="2:56" s="15" customFormat="1" ht="15.75">
      <c r="B4872" s="45"/>
      <c r="C4872" s="45"/>
      <c r="D4872" s="46"/>
      <c r="E4872" s="46"/>
      <c r="K4872" s="47"/>
      <c r="AH4872" s="42"/>
      <c r="AI4872" s="42"/>
      <c r="AJ4872" s="42"/>
      <c r="AK4872" s="42"/>
      <c r="AL4872" s="42"/>
      <c r="AM4872" s="42"/>
      <c r="AN4872" s="42"/>
      <c r="AO4872" s="42"/>
      <c r="AP4872" s="42"/>
      <c r="AQ4872" s="42"/>
      <c r="AR4872" s="42"/>
      <c r="AS4872" s="42"/>
      <c r="AT4872" s="42"/>
      <c r="AU4872" s="41"/>
      <c r="AV4872" s="42"/>
      <c r="AZ4872" s="43"/>
      <c r="BA4872" s="43"/>
      <c r="BB4872" s="43"/>
      <c r="BC4872" s="43"/>
      <c r="BD4872" s="43"/>
    </row>
    <row r="4873" spans="2:56" s="15" customFormat="1" ht="15.75">
      <c r="B4873" s="45"/>
      <c r="C4873" s="45"/>
      <c r="D4873" s="46"/>
      <c r="E4873" s="46"/>
      <c r="K4873" s="47"/>
      <c r="AH4873" s="42"/>
      <c r="AI4873" s="42"/>
      <c r="AJ4873" s="42"/>
      <c r="AK4873" s="42"/>
      <c r="AL4873" s="42"/>
      <c r="AM4873" s="42"/>
      <c r="AN4873" s="42"/>
      <c r="AO4873" s="42"/>
      <c r="AP4873" s="42"/>
      <c r="AQ4873" s="42"/>
      <c r="AR4873" s="42"/>
      <c r="AS4873" s="42"/>
      <c r="AT4873" s="42"/>
      <c r="AU4873" s="41"/>
      <c r="AV4873" s="42"/>
      <c r="AZ4873" s="43"/>
      <c r="BA4873" s="43"/>
      <c r="BB4873" s="43"/>
      <c r="BC4873" s="43"/>
      <c r="BD4873" s="43"/>
    </row>
    <row r="4874" spans="2:56" s="15" customFormat="1" ht="15.75">
      <c r="B4874" s="45"/>
      <c r="C4874" s="45"/>
      <c r="D4874" s="46"/>
      <c r="E4874" s="46"/>
      <c r="K4874" s="47"/>
      <c r="AH4874" s="42"/>
      <c r="AI4874" s="42"/>
      <c r="AJ4874" s="42"/>
      <c r="AK4874" s="42"/>
      <c r="AL4874" s="42"/>
      <c r="AM4874" s="42"/>
      <c r="AN4874" s="42"/>
      <c r="AO4874" s="42"/>
      <c r="AP4874" s="42"/>
      <c r="AQ4874" s="42"/>
      <c r="AR4874" s="42"/>
      <c r="AS4874" s="42"/>
      <c r="AT4874" s="42"/>
      <c r="AU4874" s="41"/>
      <c r="AV4874" s="42"/>
      <c r="AZ4874" s="43"/>
      <c r="BA4874" s="43"/>
      <c r="BB4874" s="43"/>
      <c r="BC4874" s="43"/>
      <c r="BD4874" s="43"/>
    </row>
    <row r="4875" spans="2:56" s="15" customFormat="1" ht="15.75">
      <c r="B4875" s="45"/>
      <c r="C4875" s="45"/>
      <c r="D4875" s="46"/>
      <c r="E4875" s="46"/>
      <c r="K4875" s="47"/>
      <c r="AH4875" s="42"/>
      <c r="AI4875" s="42"/>
      <c r="AJ4875" s="42"/>
      <c r="AK4875" s="42"/>
      <c r="AL4875" s="42"/>
      <c r="AM4875" s="42"/>
      <c r="AN4875" s="42"/>
      <c r="AO4875" s="42"/>
      <c r="AP4875" s="42"/>
      <c r="AQ4875" s="42"/>
      <c r="AR4875" s="42"/>
      <c r="AS4875" s="42"/>
      <c r="AT4875" s="42"/>
      <c r="AU4875" s="41"/>
      <c r="AV4875" s="42"/>
      <c r="AZ4875" s="43"/>
      <c r="BA4875" s="43"/>
      <c r="BB4875" s="43"/>
      <c r="BC4875" s="43"/>
      <c r="BD4875" s="43"/>
    </row>
    <row r="4876" spans="2:56" s="15" customFormat="1" ht="15.75">
      <c r="B4876" s="45"/>
      <c r="C4876" s="45"/>
      <c r="D4876" s="46"/>
      <c r="E4876" s="46"/>
      <c r="K4876" s="47"/>
      <c r="AH4876" s="42"/>
      <c r="AI4876" s="42"/>
      <c r="AJ4876" s="42"/>
      <c r="AK4876" s="42"/>
      <c r="AL4876" s="42"/>
      <c r="AM4876" s="42"/>
      <c r="AN4876" s="42"/>
      <c r="AO4876" s="42"/>
      <c r="AP4876" s="42"/>
      <c r="AQ4876" s="42"/>
      <c r="AR4876" s="42"/>
      <c r="AS4876" s="42"/>
      <c r="AT4876" s="42"/>
      <c r="AU4876" s="41"/>
      <c r="AV4876" s="42"/>
      <c r="AZ4876" s="43"/>
      <c r="BA4876" s="43"/>
      <c r="BB4876" s="43"/>
      <c r="BC4876" s="43"/>
      <c r="BD4876" s="43"/>
    </row>
    <row r="4877" spans="2:56" s="15" customFormat="1" ht="15.75">
      <c r="B4877" s="45"/>
      <c r="C4877" s="45"/>
      <c r="D4877" s="46"/>
      <c r="E4877" s="46"/>
      <c r="K4877" s="47"/>
      <c r="AH4877" s="42"/>
      <c r="AI4877" s="42"/>
      <c r="AJ4877" s="42"/>
      <c r="AK4877" s="42"/>
      <c r="AL4877" s="42"/>
      <c r="AM4877" s="42"/>
      <c r="AN4877" s="42"/>
      <c r="AO4877" s="42"/>
      <c r="AP4877" s="42"/>
      <c r="AQ4877" s="42"/>
      <c r="AR4877" s="42"/>
      <c r="AS4877" s="42"/>
      <c r="AT4877" s="42"/>
      <c r="AU4877" s="41"/>
      <c r="AV4877" s="42"/>
      <c r="AZ4877" s="43"/>
      <c r="BA4877" s="43"/>
      <c r="BB4877" s="43"/>
      <c r="BC4877" s="43"/>
      <c r="BD4877" s="43"/>
    </row>
    <row r="4878" spans="2:56" s="15" customFormat="1" ht="15.75">
      <c r="B4878" s="45"/>
      <c r="C4878" s="45"/>
      <c r="D4878" s="46"/>
      <c r="E4878" s="46"/>
      <c r="K4878" s="47"/>
      <c r="AH4878" s="42"/>
      <c r="AI4878" s="42"/>
      <c r="AJ4878" s="42"/>
      <c r="AK4878" s="42"/>
      <c r="AL4878" s="42"/>
      <c r="AM4878" s="42"/>
      <c r="AN4878" s="42"/>
      <c r="AO4878" s="42"/>
      <c r="AP4878" s="42"/>
      <c r="AQ4878" s="42"/>
      <c r="AR4878" s="42"/>
      <c r="AS4878" s="42"/>
      <c r="AT4878" s="42"/>
      <c r="AU4878" s="41"/>
      <c r="AV4878" s="42"/>
      <c r="AZ4878" s="43"/>
      <c r="BA4878" s="43"/>
      <c r="BB4878" s="43"/>
      <c r="BC4878" s="43"/>
      <c r="BD4878" s="43"/>
    </row>
    <row r="4879" spans="2:56" s="15" customFormat="1" ht="15.75">
      <c r="B4879" s="45"/>
      <c r="C4879" s="45"/>
      <c r="D4879" s="46"/>
      <c r="E4879" s="46"/>
      <c r="K4879" s="47"/>
      <c r="AH4879" s="42"/>
      <c r="AI4879" s="42"/>
      <c r="AJ4879" s="42"/>
      <c r="AK4879" s="42"/>
      <c r="AL4879" s="42"/>
      <c r="AM4879" s="42"/>
      <c r="AN4879" s="42"/>
      <c r="AO4879" s="42"/>
      <c r="AP4879" s="42"/>
      <c r="AQ4879" s="42"/>
      <c r="AR4879" s="42"/>
      <c r="AS4879" s="42"/>
      <c r="AT4879" s="42"/>
      <c r="AU4879" s="41"/>
      <c r="AV4879" s="42"/>
      <c r="AZ4879" s="43"/>
      <c r="BA4879" s="43"/>
      <c r="BB4879" s="43"/>
      <c r="BC4879" s="43"/>
      <c r="BD4879" s="43"/>
    </row>
    <row r="4880" spans="2:56" s="15" customFormat="1" ht="15.75">
      <c r="B4880" s="45"/>
      <c r="C4880" s="45"/>
      <c r="D4880" s="46"/>
      <c r="E4880" s="46"/>
      <c r="K4880" s="47"/>
      <c r="AH4880" s="42"/>
      <c r="AI4880" s="42"/>
      <c r="AJ4880" s="42"/>
      <c r="AK4880" s="42"/>
      <c r="AL4880" s="42"/>
      <c r="AM4880" s="42"/>
      <c r="AN4880" s="42"/>
      <c r="AO4880" s="42"/>
      <c r="AP4880" s="42"/>
      <c r="AQ4880" s="42"/>
      <c r="AR4880" s="42"/>
      <c r="AS4880" s="42"/>
      <c r="AT4880" s="42"/>
      <c r="AU4880" s="41"/>
      <c r="AV4880" s="42"/>
      <c r="AZ4880" s="43"/>
      <c r="BA4880" s="43"/>
      <c r="BB4880" s="43"/>
      <c r="BC4880" s="43"/>
      <c r="BD4880" s="43"/>
    </row>
    <row r="4881" spans="2:56" s="15" customFormat="1" ht="15.75">
      <c r="B4881" s="45"/>
      <c r="C4881" s="45"/>
      <c r="D4881" s="46"/>
      <c r="E4881" s="46"/>
      <c r="K4881" s="47"/>
      <c r="AH4881" s="42"/>
      <c r="AI4881" s="42"/>
      <c r="AJ4881" s="42"/>
      <c r="AK4881" s="42"/>
      <c r="AL4881" s="42"/>
      <c r="AM4881" s="42"/>
      <c r="AN4881" s="42"/>
      <c r="AO4881" s="42"/>
      <c r="AP4881" s="42"/>
      <c r="AQ4881" s="42"/>
      <c r="AR4881" s="42"/>
      <c r="AS4881" s="42"/>
      <c r="AT4881" s="42"/>
      <c r="AU4881" s="41"/>
      <c r="AV4881" s="42"/>
      <c r="AZ4881" s="43"/>
      <c r="BA4881" s="43"/>
      <c r="BB4881" s="43"/>
      <c r="BC4881" s="43"/>
      <c r="BD4881" s="43"/>
    </row>
    <row r="4882" spans="2:56" s="15" customFormat="1" ht="15.75">
      <c r="B4882" s="45"/>
      <c r="C4882" s="45"/>
      <c r="D4882" s="46"/>
      <c r="E4882" s="46"/>
      <c r="K4882" s="47"/>
      <c r="AH4882" s="42"/>
      <c r="AI4882" s="42"/>
      <c r="AJ4882" s="42"/>
      <c r="AK4882" s="42"/>
      <c r="AL4882" s="42"/>
      <c r="AM4882" s="42"/>
      <c r="AN4882" s="42"/>
      <c r="AO4882" s="42"/>
      <c r="AP4882" s="42"/>
      <c r="AQ4882" s="42"/>
      <c r="AR4882" s="42"/>
      <c r="AS4882" s="42"/>
      <c r="AT4882" s="42"/>
      <c r="AU4882" s="41"/>
      <c r="AV4882" s="42"/>
      <c r="AZ4882" s="43"/>
      <c r="BA4882" s="43"/>
      <c r="BB4882" s="43"/>
      <c r="BC4882" s="43"/>
      <c r="BD4882" s="43"/>
    </row>
    <row r="4883" spans="2:56" s="15" customFormat="1" ht="15.75">
      <c r="B4883" s="45"/>
      <c r="C4883" s="45"/>
      <c r="D4883" s="46"/>
      <c r="E4883" s="46"/>
      <c r="K4883" s="47"/>
      <c r="AH4883" s="42"/>
      <c r="AI4883" s="42"/>
      <c r="AJ4883" s="42"/>
      <c r="AK4883" s="42"/>
      <c r="AL4883" s="42"/>
      <c r="AM4883" s="42"/>
      <c r="AN4883" s="42"/>
      <c r="AO4883" s="42"/>
      <c r="AP4883" s="42"/>
      <c r="AQ4883" s="42"/>
      <c r="AR4883" s="42"/>
      <c r="AS4883" s="42"/>
      <c r="AT4883" s="42"/>
      <c r="AU4883" s="41"/>
      <c r="AV4883" s="42"/>
      <c r="AZ4883" s="43"/>
      <c r="BA4883" s="43"/>
      <c r="BB4883" s="43"/>
      <c r="BC4883" s="43"/>
      <c r="BD4883" s="43"/>
    </row>
    <row r="4884" spans="2:56" s="15" customFormat="1" ht="15.75">
      <c r="B4884" s="45"/>
      <c r="C4884" s="45"/>
      <c r="D4884" s="46"/>
      <c r="E4884" s="46"/>
      <c r="K4884" s="47"/>
      <c r="AH4884" s="42"/>
      <c r="AI4884" s="42"/>
      <c r="AJ4884" s="42"/>
      <c r="AK4884" s="42"/>
      <c r="AL4884" s="42"/>
      <c r="AM4884" s="42"/>
      <c r="AN4884" s="42"/>
      <c r="AO4884" s="42"/>
      <c r="AP4884" s="42"/>
      <c r="AQ4884" s="42"/>
      <c r="AR4884" s="42"/>
      <c r="AS4884" s="42"/>
      <c r="AT4884" s="42"/>
      <c r="AU4884" s="41"/>
      <c r="AV4884" s="42"/>
      <c r="AZ4884" s="43"/>
      <c r="BA4884" s="43"/>
      <c r="BB4884" s="43"/>
      <c r="BC4884" s="43"/>
      <c r="BD4884" s="43"/>
    </row>
    <row r="4885" spans="2:56" s="15" customFormat="1" ht="15.75">
      <c r="B4885" s="45"/>
      <c r="C4885" s="45"/>
      <c r="D4885" s="46"/>
      <c r="E4885" s="46"/>
      <c r="K4885" s="47"/>
      <c r="AH4885" s="42"/>
      <c r="AI4885" s="42"/>
      <c r="AJ4885" s="42"/>
      <c r="AK4885" s="42"/>
      <c r="AL4885" s="42"/>
      <c r="AM4885" s="42"/>
      <c r="AN4885" s="42"/>
      <c r="AO4885" s="42"/>
      <c r="AP4885" s="42"/>
      <c r="AQ4885" s="42"/>
      <c r="AR4885" s="42"/>
      <c r="AS4885" s="42"/>
      <c r="AT4885" s="42"/>
      <c r="AU4885" s="41"/>
      <c r="AV4885" s="42"/>
      <c r="AZ4885" s="43"/>
      <c r="BA4885" s="43"/>
      <c r="BB4885" s="43"/>
      <c r="BC4885" s="43"/>
      <c r="BD4885" s="43"/>
    </row>
    <row r="4886" spans="2:56" s="15" customFormat="1" ht="15.75">
      <c r="B4886" s="45"/>
      <c r="C4886" s="45"/>
      <c r="D4886" s="46"/>
      <c r="E4886" s="46"/>
      <c r="K4886" s="47"/>
      <c r="AH4886" s="42"/>
      <c r="AI4886" s="42"/>
      <c r="AJ4886" s="42"/>
      <c r="AK4886" s="42"/>
      <c r="AL4886" s="42"/>
      <c r="AM4886" s="42"/>
      <c r="AN4886" s="42"/>
      <c r="AO4886" s="42"/>
      <c r="AP4886" s="42"/>
      <c r="AQ4886" s="42"/>
      <c r="AR4886" s="42"/>
      <c r="AS4886" s="42"/>
      <c r="AT4886" s="42"/>
      <c r="AU4886" s="41"/>
      <c r="AV4886" s="42"/>
      <c r="AZ4886" s="43"/>
      <c r="BA4886" s="43"/>
      <c r="BB4886" s="43"/>
      <c r="BC4886" s="43"/>
      <c r="BD4886" s="43"/>
    </row>
    <row r="4887" spans="2:56" s="15" customFormat="1" ht="15.75">
      <c r="B4887" s="45"/>
      <c r="C4887" s="45"/>
      <c r="D4887" s="46"/>
      <c r="E4887" s="46"/>
      <c r="K4887" s="47"/>
      <c r="AH4887" s="42"/>
      <c r="AI4887" s="42"/>
      <c r="AJ4887" s="42"/>
      <c r="AK4887" s="42"/>
      <c r="AL4887" s="42"/>
      <c r="AM4887" s="42"/>
      <c r="AN4887" s="42"/>
      <c r="AO4887" s="42"/>
      <c r="AP4887" s="42"/>
      <c r="AQ4887" s="42"/>
      <c r="AR4887" s="42"/>
      <c r="AS4887" s="42"/>
      <c r="AT4887" s="42"/>
      <c r="AU4887" s="41"/>
      <c r="AV4887" s="42"/>
      <c r="AZ4887" s="43"/>
      <c r="BA4887" s="43"/>
      <c r="BB4887" s="43"/>
      <c r="BC4887" s="43"/>
      <c r="BD4887" s="43"/>
    </row>
    <row r="4888" spans="2:56" s="15" customFormat="1" ht="15.75">
      <c r="B4888" s="45"/>
      <c r="C4888" s="45"/>
      <c r="D4888" s="46"/>
      <c r="E4888" s="46"/>
      <c r="K4888" s="47"/>
      <c r="AH4888" s="42"/>
      <c r="AI4888" s="42"/>
      <c r="AJ4888" s="42"/>
      <c r="AK4888" s="42"/>
      <c r="AL4888" s="42"/>
      <c r="AM4888" s="42"/>
      <c r="AN4888" s="42"/>
      <c r="AO4888" s="42"/>
      <c r="AP4888" s="42"/>
      <c r="AQ4888" s="42"/>
      <c r="AR4888" s="42"/>
      <c r="AS4888" s="42"/>
      <c r="AT4888" s="42"/>
      <c r="AU4888" s="41"/>
      <c r="AV4888" s="42"/>
      <c r="AZ4888" s="43"/>
      <c r="BA4888" s="43"/>
      <c r="BB4888" s="43"/>
      <c r="BC4888" s="43"/>
      <c r="BD4888" s="43"/>
    </row>
    <row r="4889" spans="2:56" s="15" customFormat="1" ht="15.75">
      <c r="B4889" s="45"/>
      <c r="C4889" s="45"/>
      <c r="D4889" s="46"/>
      <c r="E4889" s="46"/>
      <c r="K4889" s="47"/>
      <c r="AH4889" s="42"/>
      <c r="AI4889" s="42"/>
      <c r="AJ4889" s="42"/>
      <c r="AK4889" s="42"/>
      <c r="AL4889" s="42"/>
      <c r="AM4889" s="42"/>
      <c r="AN4889" s="42"/>
      <c r="AO4889" s="42"/>
      <c r="AP4889" s="42"/>
      <c r="AQ4889" s="42"/>
      <c r="AR4889" s="42"/>
      <c r="AS4889" s="42"/>
      <c r="AT4889" s="42"/>
      <c r="AU4889" s="41"/>
      <c r="AV4889" s="42"/>
      <c r="AZ4889" s="43"/>
      <c r="BA4889" s="43"/>
      <c r="BB4889" s="43"/>
      <c r="BC4889" s="43"/>
      <c r="BD4889" s="43"/>
    </row>
    <row r="4890" spans="2:56" s="15" customFormat="1" ht="15.75">
      <c r="B4890" s="45"/>
      <c r="C4890" s="45"/>
      <c r="D4890" s="46"/>
      <c r="E4890" s="46"/>
      <c r="K4890" s="47"/>
      <c r="AH4890" s="42"/>
      <c r="AI4890" s="42"/>
      <c r="AJ4890" s="42"/>
      <c r="AK4890" s="42"/>
      <c r="AL4890" s="42"/>
      <c r="AM4890" s="42"/>
      <c r="AN4890" s="42"/>
      <c r="AO4890" s="42"/>
      <c r="AP4890" s="42"/>
      <c r="AQ4890" s="42"/>
      <c r="AR4890" s="42"/>
      <c r="AS4890" s="42"/>
      <c r="AT4890" s="42"/>
      <c r="AU4890" s="41"/>
      <c r="AV4890" s="42"/>
      <c r="AZ4890" s="43"/>
      <c r="BA4890" s="43"/>
      <c r="BB4890" s="43"/>
      <c r="BC4890" s="43"/>
      <c r="BD4890" s="43"/>
    </row>
    <row r="4891" spans="2:56" s="15" customFormat="1" ht="15.75">
      <c r="B4891" s="45"/>
      <c r="C4891" s="45"/>
      <c r="D4891" s="46"/>
      <c r="E4891" s="46"/>
      <c r="K4891" s="47"/>
      <c r="AH4891" s="42"/>
      <c r="AI4891" s="42"/>
      <c r="AJ4891" s="42"/>
      <c r="AK4891" s="42"/>
      <c r="AL4891" s="42"/>
      <c r="AM4891" s="42"/>
      <c r="AN4891" s="42"/>
      <c r="AO4891" s="42"/>
      <c r="AP4891" s="42"/>
      <c r="AQ4891" s="42"/>
      <c r="AR4891" s="42"/>
      <c r="AS4891" s="42"/>
      <c r="AT4891" s="42"/>
      <c r="AU4891" s="41"/>
      <c r="AV4891" s="42"/>
      <c r="AZ4891" s="43"/>
      <c r="BA4891" s="43"/>
      <c r="BB4891" s="43"/>
      <c r="BC4891" s="43"/>
      <c r="BD4891" s="43"/>
    </row>
    <row r="4892" spans="2:56" s="15" customFormat="1" ht="15.75">
      <c r="B4892" s="45"/>
      <c r="C4892" s="45"/>
      <c r="D4892" s="46"/>
      <c r="E4892" s="46"/>
      <c r="K4892" s="47"/>
      <c r="AH4892" s="42"/>
      <c r="AI4892" s="42"/>
      <c r="AJ4892" s="42"/>
      <c r="AK4892" s="42"/>
      <c r="AL4892" s="42"/>
      <c r="AM4892" s="42"/>
      <c r="AN4892" s="42"/>
      <c r="AO4892" s="42"/>
      <c r="AP4892" s="42"/>
      <c r="AQ4892" s="42"/>
      <c r="AR4892" s="42"/>
      <c r="AS4892" s="42"/>
      <c r="AT4892" s="42"/>
      <c r="AU4892" s="41"/>
      <c r="AV4892" s="42"/>
      <c r="AZ4892" s="43"/>
      <c r="BA4892" s="43"/>
      <c r="BB4892" s="43"/>
      <c r="BC4892" s="43"/>
      <c r="BD4892" s="43"/>
    </row>
    <row r="4893" spans="2:56" s="15" customFormat="1" ht="15.75">
      <c r="B4893" s="45"/>
      <c r="C4893" s="45"/>
      <c r="D4893" s="46"/>
      <c r="E4893" s="46"/>
      <c r="K4893" s="47"/>
      <c r="AH4893" s="42"/>
      <c r="AI4893" s="42"/>
      <c r="AJ4893" s="42"/>
      <c r="AK4893" s="42"/>
      <c r="AL4893" s="42"/>
      <c r="AM4893" s="42"/>
      <c r="AN4893" s="42"/>
      <c r="AO4893" s="42"/>
      <c r="AP4893" s="42"/>
      <c r="AQ4893" s="42"/>
      <c r="AR4893" s="42"/>
      <c r="AS4893" s="42"/>
      <c r="AT4893" s="42"/>
      <c r="AU4893" s="41"/>
      <c r="AV4893" s="42"/>
      <c r="AZ4893" s="43"/>
      <c r="BA4893" s="43"/>
      <c r="BB4893" s="43"/>
      <c r="BC4893" s="43"/>
      <c r="BD4893" s="43"/>
    </row>
    <row r="4894" spans="2:56" s="15" customFormat="1" ht="15.75">
      <c r="B4894" s="45"/>
      <c r="C4894" s="45"/>
      <c r="D4894" s="46"/>
      <c r="E4894" s="46"/>
      <c r="K4894" s="47"/>
      <c r="AH4894" s="42"/>
      <c r="AI4894" s="42"/>
      <c r="AJ4894" s="42"/>
      <c r="AK4894" s="42"/>
      <c r="AL4894" s="42"/>
      <c r="AM4894" s="42"/>
      <c r="AN4894" s="42"/>
      <c r="AO4894" s="42"/>
      <c r="AP4894" s="42"/>
      <c r="AQ4894" s="42"/>
      <c r="AR4894" s="42"/>
      <c r="AS4894" s="42"/>
      <c r="AT4894" s="42"/>
      <c r="AU4894" s="41"/>
      <c r="AV4894" s="42"/>
      <c r="AZ4894" s="43"/>
      <c r="BA4894" s="43"/>
      <c r="BB4894" s="43"/>
      <c r="BC4894" s="43"/>
      <c r="BD4894" s="43"/>
    </row>
    <row r="4895" spans="2:56" s="15" customFormat="1" ht="15.75">
      <c r="B4895" s="45"/>
      <c r="C4895" s="45"/>
      <c r="D4895" s="46"/>
      <c r="E4895" s="46"/>
      <c r="K4895" s="47"/>
      <c r="AH4895" s="42"/>
      <c r="AI4895" s="42"/>
      <c r="AJ4895" s="42"/>
      <c r="AK4895" s="42"/>
      <c r="AL4895" s="42"/>
      <c r="AM4895" s="42"/>
      <c r="AN4895" s="42"/>
      <c r="AO4895" s="42"/>
      <c r="AP4895" s="42"/>
      <c r="AQ4895" s="42"/>
      <c r="AR4895" s="42"/>
      <c r="AS4895" s="42"/>
      <c r="AT4895" s="42"/>
      <c r="AU4895" s="41"/>
      <c r="AV4895" s="42"/>
      <c r="AZ4895" s="43"/>
      <c r="BA4895" s="43"/>
      <c r="BB4895" s="43"/>
      <c r="BC4895" s="43"/>
      <c r="BD4895" s="43"/>
    </row>
    <row r="4896" spans="2:56" s="15" customFormat="1" ht="15.75">
      <c r="B4896" s="45"/>
      <c r="C4896" s="45"/>
      <c r="D4896" s="46"/>
      <c r="E4896" s="46"/>
      <c r="K4896" s="47"/>
      <c r="AH4896" s="42"/>
      <c r="AI4896" s="42"/>
      <c r="AJ4896" s="42"/>
      <c r="AK4896" s="42"/>
      <c r="AL4896" s="42"/>
      <c r="AM4896" s="42"/>
      <c r="AN4896" s="42"/>
      <c r="AO4896" s="42"/>
      <c r="AP4896" s="42"/>
      <c r="AQ4896" s="42"/>
      <c r="AR4896" s="42"/>
      <c r="AS4896" s="42"/>
      <c r="AT4896" s="42"/>
      <c r="AU4896" s="41"/>
      <c r="AV4896" s="42"/>
      <c r="AZ4896" s="43"/>
      <c r="BA4896" s="43"/>
      <c r="BB4896" s="43"/>
      <c r="BC4896" s="43"/>
      <c r="BD4896" s="43"/>
    </row>
    <row r="4897" spans="2:56" s="15" customFormat="1" ht="15.75">
      <c r="B4897" s="45"/>
      <c r="C4897" s="45"/>
      <c r="D4897" s="46"/>
      <c r="E4897" s="46"/>
      <c r="K4897" s="47"/>
      <c r="AH4897" s="42"/>
      <c r="AI4897" s="42"/>
      <c r="AJ4897" s="42"/>
      <c r="AK4897" s="42"/>
      <c r="AL4897" s="42"/>
      <c r="AM4897" s="42"/>
      <c r="AN4897" s="42"/>
      <c r="AO4897" s="42"/>
      <c r="AP4897" s="42"/>
      <c r="AQ4897" s="42"/>
      <c r="AR4897" s="42"/>
      <c r="AS4897" s="42"/>
      <c r="AT4897" s="42"/>
      <c r="AU4897" s="41"/>
      <c r="AV4897" s="42"/>
      <c r="AZ4897" s="43"/>
      <c r="BA4897" s="43"/>
      <c r="BB4897" s="43"/>
      <c r="BC4897" s="43"/>
      <c r="BD4897" s="43"/>
    </row>
    <row r="4898" spans="2:56" s="15" customFormat="1" ht="15.75">
      <c r="B4898" s="45"/>
      <c r="C4898" s="45"/>
      <c r="D4898" s="46"/>
      <c r="E4898" s="46"/>
      <c r="K4898" s="47"/>
      <c r="AH4898" s="42"/>
      <c r="AI4898" s="42"/>
      <c r="AJ4898" s="42"/>
      <c r="AK4898" s="42"/>
      <c r="AL4898" s="42"/>
      <c r="AM4898" s="42"/>
      <c r="AN4898" s="42"/>
      <c r="AO4898" s="42"/>
      <c r="AP4898" s="42"/>
      <c r="AQ4898" s="42"/>
      <c r="AR4898" s="42"/>
      <c r="AS4898" s="42"/>
      <c r="AT4898" s="42"/>
      <c r="AU4898" s="41"/>
      <c r="AV4898" s="42"/>
      <c r="AZ4898" s="43"/>
      <c r="BA4898" s="43"/>
      <c r="BB4898" s="43"/>
      <c r="BC4898" s="43"/>
      <c r="BD4898" s="43"/>
    </row>
    <row r="4899" spans="2:56" s="15" customFormat="1" ht="15.75">
      <c r="B4899" s="45"/>
      <c r="C4899" s="45"/>
      <c r="D4899" s="46"/>
      <c r="E4899" s="46"/>
      <c r="K4899" s="47"/>
      <c r="AH4899" s="42"/>
      <c r="AI4899" s="42"/>
      <c r="AJ4899" s="42"/>
      <c r="AK4899" s="42"/>
      <c r="AL4899" s="42"/>
      <c r="AM4899" s="42"/>
      <c r="AN4899" s="42"/>
      <c r="AO4899" s="42"/>
      <c r="AP4899" s="42"/>
      <c r="AQ4899" s="42"/>
      <c r="AR4899" s="42"/>
      <c r="AS4899" s="42"/>
      <c r="AT4899" s="42"/>
      <c r="AU4899" s="41"/>
      <c r="AV4899" s="42"/>
      <c r="AZ4899" s="43"/>
      <c r="BA4899" s="43"/>
      <c r="BB4899" s="43"/>
      <c r="BC4899" s="43"/>
      <c r="BD4899" s="43"/>
    </row>
    <row r="4900" spans="2:56" s="15" customFormat="1" ht="15.75">
      <c r="B4900" s="45"/>
      <c r="C4900" s="45"/>
      <c r="D4900" s="46"/>
      <c r="E4900" s="46"/>
      <c r="K4900" s="47"/>
      <c r="AH4900" s="42"/>
      <c r="AI4900" s="42"/>
      <c r="AJ4900" s="42"/>
      <c r="AK4900" s="42"/>
      <c r="AL4900" s="42"/>
      <c r="AM4900" s="42"/>
      <c r="AN4900" s="42"/>
      <c r="AO4900" s="42"/>
      <c r="AP4900" s="42"/>
      <c r="AQ4900" s="42"/>
      <c r="AR4900" s="42"/>
      <c r="AS4900" s="42"/>
      <c r="AT4900" s="42"/>
      <c r="AU4900" s="41"/>
      <c r="AV4900" s="42"/>
      <c r="AZ4900" s="43"/>
      <c r="BA4900" s="43"/>
      <c r="BB4900" s="43"/>
      <c r="BC4900" s="43"/>
      <c r="BD4900" s="43"/>
    </row>
    <row r="4901" spans="2:56" s="15" customFormat="1" ht="15.75">
      <c r="B4901" s="45"/>
      <c r="C4901" s="45"/>
      <c r="D4901" s="46"/>
      <c r="E4901" s="46"/>
      <c r="K4901" s="47"/>
      <c r="AH4901" s="42"/>
      <c r="AI4901" s="42"/>
      <c r="AJ4901" s="42"/>
      <c r="AK4901" s="42"/>
      <c r="AL4901" s="42"/>
      <c r="AM4901" s="42"/>
      <c r="AN4901" s="42"/>
      <c r="AO4901" s="42"/>
      <c r="AP4901" s="42"/>
      <c r="AQ4901" s="42"/>
      <c r="AR4901" s="42"/>
      <c r="AS4901" s="42"/>
      <c r="AT4901" s="42"/>
      <c r="AU4901" s="41"/>
      <c r="AV4901" s="42"/>
      <c r="AZ4901" s="43"/>
      <c r="BA4901" s="43"/>
      <c r="BB4901" s="43"/>
      <c r="BC4901" s="43"/>
      <c r="BD4901" s="43"/>
    </row>
    <row r="4902" spans="2:56" s="15" customFormat="1" ht="15.75">
      <c r="B4902" s="45"/>
      <c r="C4902" s="45"/>
      <c r="D4902" s="46"/>
      <c r="E4902" s="46"/>
      <c r="K4902" s="47"/>
      <c r="AH4902" s="42"/>
      <c r="AI4902" s="42"/>
      <c r="AJ4902" s="42"/>
      <c r="AK4902" s="42"/>
      <c r="AL4902" s="42"/>
      <c r="AM4902" s="42"/>
      <c r="AN4902" s="42"/>
      <c r="AO4902" s="42"/>
      <c r="AP4902" s="42"/>
      <c r="AQ4902" s="42"/>
      <c r="AR4902" s="42"/>
      <c r="AS4902" s="42"/>
      <c r="AT4902" s="42"/>
      <c r="AU4902" s="41"/>
      <c r="AV4902" s="42"/>
      <c r="AZ4902" s="43"/>
      <c r="BA4902" s="43"/>
      <c r="BB4902" s="43"/>
      <c r="BC4902" s="43"/>
      <c r="BD4902" s="43"/>
    </row>
    <row r="4903" spans="2:56" s="15" customFormat="1" ht="15.75">
      <c r="B4903" s="45"/>
      <c r="C4903" s="45"/>
      <c r="D4903" s="46"/>
      <c r="E4903" s="46"/>
      <c r="K4903" s="47"/>
      <c r="AH4903" s="42"/>
      <c r="AI4903" s="42"/>
      <c r="AJ4903" s="42"/>
      <c r="AK4903" s="42"/>
      <c r="AL4903" s="42"/>
      <c r="AM4903" s="42"/>
      <c r="AN4903" s="42"/>
      <c r="AO4903" s="42"/>
      <c r="AP4903" s="42"/>
      <c r="AQ4903" s="42"/>
      <c r="AR4903" s="42"/>
      <c r="AS4903" s="42"/>
      <c r="AT4903" s="42"/>
      <c r="AU4903" s="41"/>
      <c r="AV4903" s="42"/>
      <c r="AZ4903" s="43"/>
      <c r="BA4903" s="43"/>
      <c r="BB4903" s="43"/>
      <c r="BC4903" s="43"/>
      <c r="BD4903" s="43"/>
    </row>
    <row r="4904" spans="2:56" s="15" customFormat="1" ht="15.75">
      <c r="B4904" s="45"/>
      <c r="C4904" s="45"/>
      <c r="D4904" s="46"/>
      <c r="E4904" s="46"/>
      <c r="K4904" s="47"/>
      <c r="AH4904" s="42"/>
      <c r="AI4904" s="42"/>
      <c r="AJ4904" s="42"/>
      <c r="AK4904" s="42"/>
      <c r="AL4904" s="42"/>
      <c r="AM4904" s="42"/>
      <c r="AN4904" s="42"/>
      <c r="AO4904" s="42"/>
      <c r="AP4904" s="42"/>
      <c r="AQ4904" s="42"/>
      <c r="AR4904" s="42"/>
      <c r="AS4904" s="42"/>
      <c r="AT4904" s="42"/>
      <c r="AU4904" s="41"/>
      <c r="AV4904" s="42"/>
      <c r="AZ4904" s="43"/>
      <c r="BA4904" s="43"/>
      <c r="BB4904" s="43"/>
      <c r="BC4904" s="43"/>
      <c r="BD4904" s="43"/>
    </row>
    <row r="4905" spans="2:56" s="15" customFormat="1" ht="15.75">
      <c r="B4905" s="45"/>
      <c r="C4905" s="45"/>
      <c r="D4905" s="46"/>
      <c r="E4905" s="46"/>
      <c r="K4905" s="47"/>
      <c r="AH4905" s="42"/>
      <c r="AI4905" s="42"/>
      <c r="AJ4905" s="42"/>
      <c r="AK4905" s="42"/>
      <c r="AL4905" s="42"/>
      <c r="AM4905" s="42"/>
      <c r="AN4905" s="42"/>
      <c r="AO4905" s="42"/>
      <c r="AP4905" s="42"/>
      <c r="AQ4905" s="42"/>
      <c r="AR4905" s="42"/>
      <c r="AS4905" s="42"/>
      <c r="AT4905" s="42"/>
      <c r="AU4905" s="41"/>
      <c r="AV4905" s="42"/>
      <c r="AZ4905" s="43"/>
      <c r="BA4905" s="43"/>
      <c r="BB4905" s="43"/>
      <c r="BC4905" s="43"/>
      <c r="BD4905" s="43"/>
    </row>
    <row r="4906" spans="2:56" s="15" customFormat="1" ht="15.75">
      <c r="B4906" s="45"/>
      <c r="C4906" s="45"/>
      <c r="D4906" s="46"/>
      <c r="E4906" s="46"/>
      <c r="K4906" s="47"/>
      <c r="AH4906" s="42"/>
      <c r="AI4906" s="42"/>
      <c r="AJ4906" s="42"/>
      <c r="AK4906" s="42"/>
      <c r="AL4906" s="42"/>
      <c r="AM4906" s="42"/>
      <c r="AN4906" s="42"/>
      <c r="AO4906" s="42"/>
      <c r="AP4906" s="42"/>
      <c r="AQ4906" s="42"/>
      <c r="AR4906" s="42"/>
      <c r="AS4906" s="42"/>
      <c r="AT4906" s="42"/>
      <c r="AU4906" s="41"/>
      <c r="AV4906" s="42"/>
      <c r="AZ4906" s="43"/>
      <c r="BA4906" s="43"/>
      <c r="BB4906" s="43"/>
      <c r="BC4906" s="43"/>
      <c r="BD4906" s="43"/>
    </row>
    <row r="4907" spans="2:56" s="15" customFormat="1" ht="15.75">
      <c r="B4907" s="45"/>
      <c r="C4907" s="45"/>
      <c r="D4907" s="46"/>
      <c r="E4907" s="46"/>
      <c r="K4907" s="47"/>
      <c r="AH4907" s="42"/>
      <c r="AI4907" s="42"/>
      <c r="AJ4907" s="42"/>
      <c r="AK4907" s="42"/>
      <c r="AL4907" s="42"/>
      <c r="AM4907" s="42"/>
      <c r="AN4907" s="42"/>
      <c r="AO4907" s="42"/>
      <c r="AP4907" s="42"/>
      <c r="AQ4907" s="42"/>
      <c r="AR4907" s="42"/>
      <c r="AS4907" s="42"/>
      <c r="AT4907" s="42"/>
      <c r="AU4907" s="41"/>
      <c r="AV4907" s="42"/>
      <c r="AZ4907" s="43"/>
      <c r="BA4907" s="43"/>
      <c r="BB4907" s="43"/>
      <c r="BC4907" s="43"/>
      <c r="BD4907" s="43"/>
    </row>
    <row r="4908" spans="2:56" s="15" customFormat="1" ht="15.75">
      <c r="B4908" s="45"/>
      <c r="C4908" s="45"/>
      <c r="D4908" s="46"/>
      <c r="E4908" s="46"/>
      <c r="K4908" s="47"/>
      <c r="AH4908" s="42"/>
      <c r="AI4908" s="42"/>
      <c r="AJ4908" s="42"/>
      <c r="AK4908" s="42"/>
      <c r="AL4908" s="42"/>
      <c r="AM4908" s="42"/>
      <c r="AN4908" s="42"/>
      <c r="AO4908" s="42"/>
      <c r="AP4908" s="42"/>
      <c r="AQ4908" s="42"/>
      <c r="AR4908" s="42"/>
      <c r="AS4908" s="42"/>
      <c r="AT4908" s="42"/>
      <c r="AU4908" s="41"/>
      <c r="AV4908" s="42"/>
      <c r="AZ4908" s="43"/>
      <c r="BA4908" s="43"/>
      <c r="BB4908" s="43"/>
      <c r="BC4908" s="43"/>
      <c r="BD4908" s="43"/>
    </row>
    <row r="4909" spans="2:56" s="15" customFormat="1" ht="15.75">
      <c r="B4909" s="45"/>
      <c r="C4909" s="45"/>
      <c r="D4909" s="46"/>
      <c r="E4909" s="46"/>
      <c r="K4909" s="47"/>
      <c r="AH4909" s="42"/>
      <c r="AI4909" s="42"/>
      <c r="AJ4909" s="42"/>
      <c r="AK4909" s="42"/>
      <c r="AL4909" s="42"/>
      <c r="AM4909" s="42"/>
      <c r="AN4909" s="42"/>
      <c r="AO4909" s="42"/>
      <c r="AP4909" s="42"/>
      <c r="AQ4909" s="42"/>
      <c r="AR4909" s="42"/>
      <c r="AS4909" s="42"/>
      <c r="AT4909" s="42"/>
      <c r="AU4909" s="41"/>
      <c r="AV4909" s="42"/>
      <c r="AZ4909" s="43"/>
      <c r="BA4909" s="43"/>
      <c r="BB4909" s="43"/>
      <c r="BC4909" s="43"/>
      <c r="BD4909" s="43"/>
    </row>
    <row r="4910" spans="2:56" s="15" customFormat="1" ht="15.75">
      <c r="B4910" s="45"/>
      <c r="C4910" s="45"/>
      <c r="D4910" s="46"/>
      <c r="E4910" s="46"/>
      <c r="K4910" s="47"/>
      <c r="AH4910" s="42"/>
      <c r="AI4910" s="42"/>
      <c r="AJ4910" s="42"/>
      <c r="AK4910" s="42"/>
      <c r="AL4910" s="42"/>
      <c r="AM4910" s="42"/>
      <c r="AN4910" s="42"/>
      <c r="AO4910" s="42"/>
      <c r="AP4910" s="42"/>
      <c r="AQ4910" s="42"/>
      <c r="AR4910" s="42"/>
      <c r="AS4910" s="42"/>
      <c r="AT4910" s="42"/>
      <c r="AU4910" s="41"/>
      <c r="AV4910" s="42"/>
      <c r="AZ4910" s="43"/>
      <c r="BA4910" s="43"/>
      <c r="BB4910" s="43"/>
      <c r="BC4910" s="43"/>
      <c r="BD4910" s="43"/>
    </row>
    <row r="4911" spans="2:56" s="15" customFormat="1" ht="15.75">
      <c r="B4911" s="45"/>
      <c r="C4911" s="45"/>
      <c r="D4911" s="46"/>
      <c r="E4911" s="46"/>
      <c r="K4911" s="47"/>
      <c r="AH4911" s="42"/>
      <c r="AI4911" s="42"/>
      <c r="AJ4911" s="42"/>
      <c r="AK4911" s="42"/>
      <c r="AL4911" s="42"/>
      <c r="AM4911" s="42"/>
      <c r="AN4911" s="42"/>
      <c r="AO4911" s="42"/>
      <c r="AP4911" s="42"/>
      <c r="AQ4911" s="42"/>
      <c r="AR4911" s="42"/>
      <c r="AS4911" s="42"/>
      <c r="AT4911" s="42"/>
      <c r="AU4911" s="41"/>
      <c r="AV4911" s="42"/>
      <c r="AZ4911" s="43"/>
      <c r="BA4911" s="43"/>
      <c r="BB4911" s="43"/>
      <c r="BC4911" s="43"/>
      <c r="BD4911" s="43"/>
    </row>
    <row r="4912" spans="2:56" s="15" customFormat="1" ht="15.75">
      <c r="B4912" s="45"/>
      <c r="C4912" s="45"/>
      <c r="D4912" s="46"/>
      <c r="E4912" s="46"/>
      <c r="K4912" s="47"/>
      <c r="AH4912" s="42"/>
      <c r="AI4912" s="42"/>
      <c r="AJ4912" s="42"/>
      <c r="AK4912" s="42"/>
      <c r="AL4912" s="42"/>
      <c r="AM4912" s="42"/>
      <c r="AN4912" s="42"/>
      <c r="AO4912" s="42"/>
      <c r="AP4912" s="42"/>
      <c r="AQ4912" s="42"/>
      <c r="AR4912" s="42"/>
      <c r="AS4912" s="42"/>
      <c r="AT4912" s="42"/>
      <c r="AU4912" s="41"/>
      <c r="AV4912" s="42"/>
      <c r="AZ4912" s="43"/>
      <c r="BA4912" s="43"/>
      <c r="BB4912" s="43"/>
      <c r="BC4912" s="43"/>
      <c r="BD4912" s="43"/>
    </row>
    <row r="4913" spans="2:56" s="15" customFormat="1" ht="15.75">
      <c r="B4913" s="45"/>
      <c r="C4913" s="45"/>
      <c r="D4913" s="46"/>
      <c r="E4913" s="46"/>
      <c r="K4913" s="47"/>
      <c r="AH4913" s="42"/>
      <c r="AI4913" s="42"/>
      <c r="AJ4913" s="42"/>
      <c r="AK4913" s="42"/>
      <c r="AL4913" s="42"/>
      <c r="AM4913" s="42"/>
      <c r="AN4913" s="42"/>
      <c r="AO4913" s="42"/>
      <c r="AP4913" s="42"/>
      <c r="AQ4913" s="42"/>
      <c r="AR4913" s="42"/>
      <c r="AS4913" s="42"/>
      <c r="AT4913" s="42"/>
      <c r="AU4913" s="41"/>
      <c r="AV4913" s="42"/>
      <c r="AZ4913" s="43"/>
      <c r="BA4913" s="43"/>
      <c r="BB4913" s="43"/>
      <c r="BC4913" s="43"/>
      <c r="BD4913" s="43"/>
    </row>
    <row r="4914" spans="2:56" s="15" customFormat="1" ht="15.75">
      <c r="B4914" s="45"/>
      <c r="C4914" s="45"/>
      <c r="D4914" s="46"/>
      <c r="E4914" s="46"/>
      <c r="K4914" s="47"/>
      <c r="AH4914" s="42"/>
      <c r="AI4914" s="42"/>
      <c r="AJ4914" s="42"/>
      <c r="AK4914" s="42"/>
      <c r="AL4914" s="42"/>
      <c r="AM4914" s="42"/>
      <c r="AN4914" s="42"/>
      <c r="AO4914" s="42"/>
      <c r="AP4914" s="42"/>
      <c r="AQ4914" s="42"/>
      <c r="AR4914" s="42"/>
      <c r="AS4914" s="42"/>
      <c r="AT4914" s="42"/>
      <c r="AU4914" s="41"/>
      <c r="AV4914" s="42"/>
      <c r="AZ4914" s="43"/>
      <c r="BA4914" s="43"/>
      <c r="BB4914" s="43"/>
      <c r="BC4914" s="43"/>
      <c r="BD4914" s="43"/>
    </row>
    <row r="4915" spans="2:56" s="15" customFormat="1" ht="15.75">
      <c r="B4915" s="45"/>
      <c r="C4915" s="45"/>
      <c r="D4915" s="46"/>
      <c r="E4915" s="46"/>
      <c r="K4915" s="47"/>
      <c r="AH4915" s="42"/>
      <c r="AI4915" s="42"/>
      <c r="AJ4915" s="42"/>
      <c r="AK4915" s="42"/>
      <c r="AL4915" s="42"/>
      <c r="AM4915" s="42"/>
      <c r="AN4915" s="42"/>
      <c r="AO4915" s="42"/>
      <c r="AP4915" s="42"/>
      <c r="AQ4915" s="42"/>
      <c r="AR4915" s="42"/>
      <c r="AS4915" s="42"/>
      <c r="AT4915" s="42"/>
      <c r="AU4915" s="41"/>
      <c r="AV4915" s="42"/>
      <c r="AZ4915" s="43"/>
      <c r="BA4915" s="43"/>
      <c r="BB4915" s="43"/>
      <c r="BC4915" s="43"/>
      <c r="BD4915" s="43"/>
    </row>
    <row r="4916" spans="2:56" s="15" customFormat="1" ht="15.75">
      <c r="B4916" s="45"/>
      <c r="C4916" s="45"/>
      <c r="D4916" s="46"/>
      <c r="E4916" s="46"/>
      <c r="K4916" s="47"/>
      <c r="AH4916" s="42"/>
      <c r="AI4916" s="42"/>
      <c r="AJ4916" s="42"/>
      <c r="AK4916" s="42"/>
      <c r="AL4916" s="42"/>
      <c r="AM4916" s="42"/>
      <c r="AN4916" s="42"/>
      <c r="AO4916" s="42"/>
      <c r="AP4916" s="42"/>
      <c r="AQ4916" s="42"/>
      <c r="AR4916" s="42"/>
      <c r="AS4916" s="42"/>
      <c r="AT4916" s="42"/>
      <c r="AU4916" s="41"/>
      <c r="AV4916" s="42"/>
      <c r="AZ4916" s="43"/>
      <c r="BA4916" s="43"/>
      <c r="BB4916" s="43"/>
      <c r="BC4916" s="43"/>
      <c r="BD4916" s="43"/>
    </row>
    <row r="4917" spans="2:56" s="15" customFormat="1" ht="15.75">
      <c r="B4917" s="45"/>
      <c r="C4917" s="45"/>
      <c r="D4917" s="46"/>
      <c r="E4917" s="46"/>
      <c r="K4917" s="47"/>
      <c r="AH4917" s="42"/>
      <c r="AI4917" s="42"/>
      <c r="AJ4917" s="42"/>
      <c r="AK4917" s="42"/>
      <c r="AL4917" s="42"/>
      <c r="AM4917" s="42"/>
      <c r="AN4917" s="42"/>
      <c r="AO4917" s="42"/>
      <c r="AP4917" s="42"/>
      <c r="AQ4917" s="42"/>
      <c r="AR4917" s="42"/>
      <c r="AS4917" s="42"/>
      <c r="AT4917" s="42"/>
      <c r="AU4917" s="41"/>
      <c r="AV4917" s="42"/>
      <c r="AZ4917" s="43"/>
      <c r="BA4917" s="43"/>
      <c r="BB4917" s="43"/>
      <c r="BC4917" s="43"/>
      <c r="BD4917" s="43"/>
    </row>
    <row r="4918" spans="2:56" s="15" customFormat="1" ht="15.75">
      <c r="B4918" s="45"/>
      <c r="C4918" s="45"/>
      <c r="D4918" s="46"/>
      <c r="E4918" s="46"/>
      <c r="K4918" s="47"/>
      <c r="AH4918" s="42"/>
      <c r="AI4918" s="42"/>
      <c r="AJ4918" s="42"/>
      <c r="AK4918" s="42"/>
      <c r="AL4918" s="42"/>
      <c r="AM4918" s="42"/>
      <c r="AN4918" s="42"/>
      <c r="AO4918" s="42"/>
      <c r="AP4918" s="42"/>
      <c r="AQ4918" s="42"/>
      <c r="AR4918" s="42"/>
      <c r="AS4918" s="42"/>
      <c r="AT4918" s="42"/>
      <c r="AU4918" s="41"/>
      <c r="AV4918" s="42"/>
      <c r="AZ4918" s="43"/>
      <c r="BA4918" s="43"/>
      <c r="BB4918" s="43"/>
      <c r="BC4918" s="43"/>
      <c r="BD4918" s="43"/>
    </row>
    <row r="4919" spans="2:56" s="15" customFormat="1" ht="15.75">
      <c r="B4919" s="45"/>
      <c r="C4919" s="45"/>
      <c r="D4919" s="46"/>
      <c r="E4919" s="46"/>
      <c r="K4919" s="47"/>
      <c r="AH4919" s="42"/>
      <c r="AI4919" s="42"/>
      <c r="AJ4919" s="42"/>
      <c r="AK4919" s="42"/>
      <c r="AL4919" s="42"/>
      <c r="AM4919" s="42"/>
      <c r="AN4919" s="42"/>
      <c r="AO4919" s="42"/>
      <c r="AP4919" s="42"/>
      <c r="AQ4919" s="42"/>
      <c r="AR4919" s="42"/>
      <c r="AS4919" s="42"/>
      <c r="AT4919" s="42"/>
      <c r="AU4919" s="41"/>
      <c r="AV4919" s="42"/>
      <c r="AZ4919" s="43"/>
      <c r="BA4919" s="43"/>
      <c r="BB4919" s="43"/>
      <c r="BC4919" s="43"/>
      <c r="BD4919" s="43"/>
    </row>
    <row r="4920" spans="2:56" s="15" customFormat="1" ht="15.75">
      <c r="B4920" s="45"/>
      <c r="C4920" s="45"/>
      <c r="D4920" s="46"/>
      <c r="E4920" s="46"/>
      <c r="K4920" s="47"/>
      <c r="AH4920" s="42"/>
      <c r="AI4920" s="42"/>
      <c r="AJ4920" s="42"/>
      <c r="AK4920" s="42"/>
      <c r="AL4920" s="42"/>
      <c r="AM4920" s="42"/>
      <c r="AN4920" s="42"/>
      <c r="AO4920" s="42"/>
      <c r="AP4920" s="42"/>
      <c r="AQ4920" s="42"/>
      <c r="AR4920" s="42"/>
      <c r="AS4920" s="42"/>
      <c r="AT4920" s="42"/>
      <c r="AU4920" s="41"/>
      <c r="AV4920" s="42"/>
      <c r="AZ4920" s="43"/>
      <c r="BA4920" s="43"/>
      <c r="BB4920" s="43"/>
      <c r="BC4920" s="43"/>
      <c r="BD4920" s="43"/>
    </row>
    <row r="4921" spans="2:56" s="15" customFormat="1" ht="15.75">
      <c r="B4921" s="45"/>
      <c r="C4921" s="45"/>
      <c r="D4921" s="46"/>
      <c r="E4921" s="46"/>
      <c r="K4921" s="47"/>
      <c r="AH4921" s="42"/>
      <c r="AI4921" s="42"/>
      <c r="AJ4921" s="42"/>
      <c r="AK4921" s="42"/>
      <c r="AL4921" s="42"/>
      <c r="AM4921" s="42"/>
      <c r="AN4921" s="42"/>
      <c r="AO4921" s="42"/>
      <c r="AP4921" s="42"/>
      <c r="AQ4921" s="42"/>
      <c r="AR4921" s="42"/>
      <c r="AS4921" s="42"/>
      <c r="AT4921" s="42"/>
      <c r="AU4921" s="41"/>
      <c r="AV4921" s="42"/>
      <c r="AZ4921" s="43"/>
      <c r="BA4921" s="43"/>
      <c r="BB4921" s="43"/>
      <c r="BC4921" s="43"/>
      <c r="BD4921" s="43"/>
    </row>
    <row r="4922" spans="2:56" s="15" customFormat="1" ht="15.75">
      <c r="B4922" s="45"/>
      <c r="C4922" s="45"/>
      <c r="D4922" s="46"/>
      <c r="E4922" s="46"/>
      <c r="K4922" s="47"/>
      <c r="AH4922" s="42"/>
      <c r="AI4922" s="42"/>
      <c r="AJ4922" s="42"/>
      <c r="AK4922" s="42"/>
      <c r="AL4922" s="42"/>
      <c r="AM4922" s="42"/>
      <c r="AN4922" s="42"/>
      <c r="AO4922" s="42"/>
      <c r="AP4922" s="42"/>
      <c r="AQ4922" s="42"/>
      <c r="AR4922" s="42"/>
      <c r="AS4922" s="42"/>
      <c r="AT4922" s="42"/>
      <c r="AU4922" s="41"/>
      <c r="AV4922" s="42"/>
      <c r="AZ4922" s="43"/>
      <c r="BA4922" s="43"/>
      <c r="BB4922" s="43"/>
      <c r="BC4922" s="43"/>
      <c r="BD4922" s="43"/>
    </row>
    <row r="4923" spans="2:56" s="15" customFormat="1" ht="15.75">
      <c r="B4923" s="45"/>
      <c r="C4923" s="45"/>
      <c r="D4923" s="46"/>
      <c r="E4923" s="46"/>
      <c r="K4923" s="47"/>
      <c r="AH4923" s="42"/>
      <c r="AI4923" s="42"/>
      <c r="AJ4923" s="42"/>
      <c r="AK4923" s="42"/>
      <c r="AL4923" s="42"/>
      <c r="AM4923" s="42"/>
      <c r="AN4923" s="42"/>
      <c r="AO4923" s="42"/>
      <c r="AP4923" s="42"/>
      <c r="AQ4923" s="42"/>
      <c r="AR4923" s="42"/>
      <c r="AS4923" s="42"/>
      <c r="AT4923" s="42"/>
      <c r="AU4923" s="41"/>
      <c r="AV4923" s="42"/>
      <c r="AZ4923" s="43"/>
      <c r="BA4923" s="43"/>
      <c r="BB4923" s="43"/>
      <c r="BC4923" s="43"/>
      <c r="BD4923" s="43"/>
    </row>
    <row r="4924" spans="2:56" s="15" customFormat="1" ht="15.75">
      <c r="B4924" s="45"/>
      <c r="C4924" s="45"/>
      <c r="D4924" s="46"/>
      <c r="E4924" s="46"/>
      <c r="K4924" s="47"/>
      <c r="AH4924" s="42"/>
      <c r="AI4924" s="42"/>
      <c r="AJ4924" s="42"/>
      <c r="AK4924" s="42"/>
      <c r="AL4924" s="42"/>
      <c r="AM4924" s="42"/>
      <c r="AN4924" s="42"/>
      <c r="AO4924" s="42"/>
      <c r="AP4924" s="42"/>
      <c r="AQ4924" s="42"/>
      <c r="AR4924" s="42"/>
      <c r="AS4924" s="42"/>
      <c r="AT4924" s="42"/>
      <c r="AU4924" s="41"/>
      <c r="AV4924" s="42"/>
      <c r="AZ4924" s="43"/>
      <c r="BA4924" s="43"/>
      <c r="BB4924" s="43"/>
      <c r="BC4924" s="43"/>
      <c r="BD4924" s="43"/>
    </row>
    <row r="4925" spans="2:56" s="15" customFormat="1" ht="15.75">
      <c r="B4925" s="45"/>
      <c r="C4925" s="45"/>
      <c r="D4925" s="46"/>
      <c r="E4925" s="46"/>
      <c r="K4925" s="47"/>
      <c r="AH4925" s="42"/>
      <c r="AI4925" s="42"/>
      <c r="AJ4925" s="42"/>
      <c r="AK4925" s="42"/>
      <c r="AL4925" s="42"/>
      <c r="AM4925" s="42"/>
      <c r="AN4925" s="42"/>
      <c r="AO4925" s="42"/>
      <c r="AP4925" s="42"/>
      <c r="AQ4925" s="42"/>
      <c r="AR4925" s="42"/>
      <c r="AS4925" s="42"/>
      <c r="AT4925" s="42"/>
      <c r="AU4925" s="41"/>
      <c r="AV4925" s="42"/>
      <c r="AZ4925" s="43"/>
      <c r="BA4925" s="43"/>
      <c r="BB4925" s="43"/>
      <c r="BC4925" s="43"/>
      <c r="BD4925" s="43"/>
    </row>
    <row r="4926" spans="2:56" s="15" customFormat="1" ht="15.75">
      <c r="B4926" s="45"/>
      <c r="C4926" s="45"/>
      <c r="D4926" s="46"/>
      <c r="E4926" s="46"/>
      <c r="K4926" s="47"/>
      <c r="AH4926" s="42"/>
      <c r="AI4926" s="42"/>
      <c r="AJ4926" s="42"/>
      <c r="AK4926" s="42"/>
      <c r="AL4926" s="42"/>
      <c r="AM4926" s="42"/>
      <c r="AN4926" s="42"/>
      <c r="AO4926" s="42"/>
      <c r="AP4926" s="42"/>
      <c r="AQ4926" s="42"/>
      <c r="AR4926" s="42"/>
      <c r="AS4926" s="42"/>
      <c r="AT4926" s="42"/>
      <c r="AU4926" s="41"/>
      <c r="AV4926" s="42"/>
      <c r="AZ4926" s="43"/>
      <c r="BA4926" s="43"/>
      <c r="BB4926" s="43"/>
      <c r="BC4926" s="43"/>
      <c r="BD4926" s="43"/>
    </row>
    <row r="4927" spans="2:56" s="15" customFormat="1" ht="15.75">
      <c r="B4927" s="45"/>
      <c r="C4927" s="45"/>
      <c r="D4927" s="46"/>
      <c r="E4927" s="46"/>
      <c r="K4927" s="47"/>
      <c r="AH4927" s="42"/>
      <c r="AI4927" s="42"/>
      <c r="AJ4927" s="42"/>
      <c r="AK4927" s="42"/>
      <c r="AL4927" s="42"/>
      <c r="AM4927" s="42"/>
      <c r="AN4927" s="42"/>
      <c r="AO4927" s="42"/>
      <c r="AP4927" s="42"/>
      <c r="AQ4927" s="42"/>
      <c r="AR4927" s="42"/>
      <c r="AS4927" s="42"/>
      <c r="AT4927" s="42"/>
      <c r="AU4927" s="41"/>
      <c r="AV4927" s="42"/>
      <c r="AZ4927" s="43"/>
      <c r="BA4927" s="43"/>
      <c r="BB4927" s="43"/>
      <c r="BC4927" s="43"/>
      <c r="BD4927" s="43"/>
    </row>
    <row r="4928" spans="2:56" s="15" customFormat="1" ht="15.75">
      <c r="B4928" s="45"/>
      <c r="C4928" s="45"/>
      <c r="D4928" s="46"/>
      <c r="E4928" s="46"/>
      <c r="K4928" s="47"/>
      <c r="AH4928" s="42"/>
      <c r="AI4928" s="42"/>
      <c r="AJ4928" s="42"/>
      <c r="AK4928" s="42"/>
      <c r="AL4928" s="42"/>
      <c r="AM4928" s="42"/>
      <c r="AN4928" s="42"/>
      <c r="AO4928" s="42"/>
      <c r="AP4928" s="42"/>
      <c r="AQ4928" s="42"/>
      <c r="AR4928" s="42"/>
      <c r="AS4928" s="42"/>
      <c r="AT4928" s="42"/>
      <c r="AU4928" s="41"/>
      <c r="AV4928" s="42"/>
      <c r="AZ4928" s="43"/>
      <c r="BA4928" s="43"/>
      <c r="BB4928" s="43"/>
      <c r="BC4928" s="43"/>
      <c r="BD4928" s="43"/>
    </row>
    <row r="4929" spans="2:56" s="15" customFormat="1" ht="15.75">
      <c r="B4929" s="45"/>
      <c r="C4929" s="45"/>
      <c r="D4929" s="46"/>
      <c r="E4929" s="46"/>
      <c r="K4929" s="47"/>
      <c r="AH4929" s="42"/>
      <c r="AI4929" s="42"/>
      <c r="AJ4929" s="42"/>
      <c r="AK4929" s="42"/>
      <c r="AL4929" s="42"/>
      <c r="AM4929" s="42"/>
      <c r="AN4929" s="42"/>
      <c r="AO4929" s="42"/>
      <c r="AP4929" s="42"/>
      <c r="AQ4929" s="42"/>
      <c r="AR4929" s="42"/>
      <c r="AS4929" s="42"/>
      <c r="AT4929" s="42"/>
      <c r="AU4929" s="41"/>
      <c r="AV4929" s="42"/>
      <c r="AZ4929" s="43"/>
      <c r="BA4929" s="43"/>
      <c r="BB4929" s="43"/>
      <c r="BC4929" s="43"/>
      <c r="BD4929" s="43"/>
    </row>
    <row r="4930" spans="2:56" s="15" customFormat="1" ht="15.75">
      <c r="B4930" s="45"/>
      <c r="C4930" s="45"/>
      <c r="D4930" s="46"/>
      <c r="E4930" s="46"/>
      <c r="K4930" s="47"/>
      <c r="AH4930" s="42"/>
      <c r="AI4930" s="42"/>
      <c r="AJ4930" s="42"/>
      <c r="AK4930" s="42"/>
      <c r="AL4930" s="42"/>
      <c r="AM4930" s="42"/>
      <c r="AN4930" s="42"/>
      <c r="AO4930" s="42"/>
      <c r="AP4930" s="42"/>
      <c r="AQ4930" s="42"/>
      <c r="AR4930" s="42"/>
      <c r="AS4930" s="42"/>
      <c r="AT4930" s="42"/>
      <c r="AU4930" s="41"/>
      <c r="AV4930" s="42"/>
      <c r="AZ4930" s="43"/>
      <c r="BA4930" s="43"/>
      <c r="BB4930" s="43"/>
      <c r="BC4930" s="43"/>
      <c r="BD4930" s="43"/>
    </row>
    <row r="4931" spans="2:56" s="15" customFormat="1" ht="15.75">
      <c r="B4931" s="45"/>
      <c r="C4931" s="45"/>
      <c r="D4931" s="46"/>
      <c r="E4931" s="46"/>
      <c r="K4931" s="47"/>
      <c r="AH4931" s="42"/>
      <c r="AI4931" s="42"/>
      <c r="AJ4931" s="42"/>
      <c r="AK4931" s="42"/>
      <c r="AL4931" s="42"/>
      <c r="AM4931" s="42"/>
      <c r="AN4931" s="42"/>
      <c r="AO4931" s="42"/>
      <c r="AP4931" s="42"/>
      <c r="AQ4931" s="42"/>
      <c r="AR4931" s="42"/>
      <c r="AS4931" s="42"/>
      <c r="AT4931" s="42"/>
      <c r="AU4931" s="41"/>
      <c r="AV4931" s="42"/>
      <c r="AZ4931" s="43"/>
      <c r="BA4931" s="43"/>
      <c r="BB4931" s="43"/>
      <c r="BC4931" s="43"/>
      <c r="BD4931" s="43"/>
    </row>
    <row r="4932" spans="2:56" s="15" customFormat="1" ht="15.75">
      <c r="B4932" s="45"/>
      <c r="C4932" s="45"/>
      <c r="D4932" s="46"/>
      <c r="E4932" s="46"/>
      <c r="K4932" s="47"/>
      <c r="AH4932" s="42"/>
      <c r="AI4932" s="42"/>
      <c r="AJ4932" s="42"/>
      <c r="AK4932" s="42"/>
      <c r="AL4932" s="42"/>
      <c r="AM4932" s="42"/>
      <c r="AN4932" s="42"/>
      <c r="AO4932" s="42"/>
      <c r="AP4932" s="42"/>
      <c r="AQ4932" s="42"/>
      <c r="AR4932" s="42"/>
      <c r="AS4932" s="42"/>
      <c r="AT4932" s="42"/>
      <c r="AU4932" s="41"/>
      <c r="AV4932" s="42"/>
      <c r="AZ4932" s="43"/>
      <c r="BA4932" s="43"/>
      <c r="BB4932" s="43"/>
      <c r="BC4932" s="43"/>
      <c r="BD4932" s="43"/>
    </row>
    <row r="4933" spans="2:56" s="15" customFormat="1" ht="15.75">
      <c r="B4933" s="45"/>
      <c r="C4933" s="45"/>
      <c r="D4933" s="46"/>
      <c r="E4933" s="46"/>
      <c r="K4933" s="47"/>
      <c r="AH4933" s="42"/>
      <c r="AI4933" s="42"/>
      <c r="AJ4933" s="42"/>
      <c r="AK4933" s="42"/>
      <c r="AL4933" s="42"/>
      <c r="AM4933" s="42"/>
      <c r="AN4933" s="42"/>
      <c r="AO4933" s="42"/>
      <c r="AP4933" s="42"/>
      <c r="AQ4933" s="42"/>
      <c r="AR4933" s="42"/>
      <c r="AS4933" s="42"/>
      <c r="AT4933" s="42"/>
      <c r="AU4933" s="41"/>
      <c r="AV4933" s="42"/>
      <c r="AZ4933" s="43"/>
      <c r="BA4933" s="43"/>
      <c r="BB4933" s="43"/>
      <c r="BC4933" s="43"/>
      <c r="BD4933" s="43"/>
    </row>
    <row r="4934" spans="2:56" s="15" customFormat="1" ht="15.75">
      <c r="B4934" s="45"/>
      <c r="C4934" s="45"/>
      <c r="D4934" s="46"/>
      <c r="E4934" s="46"/>
      <c r="K4934" s="47"/>
      <c r="AH4934" s="42"/>
      <c r="AI4934" s="42"/>
      <c r="AJ4934" s="42"/>
      <c r="AK4934" s="42"/>
      <c r="AL4934" s="42"/>
      <c r="AM4934" s="42"/>
      <c r="AN4934" s="42"/>
      <c r="AO4934" s="42"/>
      <c r="AP4934" s="42"/>
      <c r="AQ4934" s="42"/>
      <c r="AR4934" s="42"/>
      <c r="AS4934" s="42"/>
      <c r="AT4934" s="42"/>
      <c r="AU4934" s="41"/>
      <c r="AV4934" s="42"/>
      <c r="AZ4934" s="43"/>
      <c r="BA4934" s="43"/>
      <c r="BB4934" s="43"/>
      <c r="BC4934" s="43"/>
      <c r="BD4934" s="43"/>
    </row>
    <row r="4935" spans="2:56" s="15" customFormat="1" ht="15.75">
      <c r="B4935" s="45"/>
      <c r="C4935" s="45"/>
      <c r="D4935" s="46"/>
      <c r="E4935" s="46"/>
      <c r="K4935" s="47"/>
      <c r="AH4935" s="42"/>
      <c r="AI4935" s="42"/>
      <c r="AJ4935" s="42"/>
      <c r="AK4935" s="42"/>
      <c r="AL4935" s="42"/>
      <c r="AM4935" s="42"/>
      <c r="AN4935" s="42"/>
      <c r="AO4935" s="42"/>
      <c r="AP4935" s="42"/>
      <c r="AQ4935" s="42"/>
      <c r="AR4935" s="42"/>
      <c r="AS4935" s="42"/>
      <c r="AT4935" s="42"/>
      <c r="AU4935" s="41"/>
      <c r="AV4935" s="42"/>
      <c r="AZ4935" s="43"/>
      <c r="BA4935" s="43"/>
      <c r="BB4935" s="43"/>
      <c r="BC4935" s="43"/>
      <c r="BD4935" s="43"/>
    </row>
    <row r="4936" spans="2:56" s="15" customFormat="1" ht="15.75">
      <c r="B4936" s="45"/>
      <c r="C4936" s="45"/>
      <c r="D4936" s="46"/>
      <c r="E4936" s="46"/>
      <c r="K4936" s="47"/>
      <c r="AH4936" s="42"/>
      <c r="AI4936" s="42"/>
      <c r="AJ4936" s="42"/>
      <c r="AK4936" s="42"/>
      <c r="AL4936" s="42"/>
      <c r="AM4936" s="42"/>
      <c r="AN4936" s="42"/>
      <c r="AO4936" s="42"/>
      <c r="AP4936" s="42"/>
      <c r="AQ4936" s="42"/>
      <c r="AR4936" s="42"/>
      <c r="AS4936" s="42"/>
      <c r="AT4936" s="42"/>
      <c r="AU4936" s="41"/>
      <c r="AV4936" s="42"/>
      <c r="AZ4936" s="43"/>
      <c r="BA4936" s="43"/>
      <c r="BB4936" s="43"/>
      <c r="BC4936" s="43"/>
      <c r="BD4936" s="43"/>
    </row>
    <row r="4937" spans="2:56" s="15" customFormat="1" ht="15.75">
      <c r="B4937" s="45"/>
      <c r="C4937" s="45"/>
      <c r="D4937" s="46"/>
      <c r="E4937" s="46"/>
      <c r="K4937" s="47"/>
      <c r="AH4937" s="42"/>
      <c r="AI4937" s="42"/>
      <c r="AJ4937" s="42"/>
      <c r="AK4937" s="42"/>
      <c r="AL4937" s="42"/>
      <c r="AM4937" s="42"/>
      <c r="AN4937" s="42"/>
      <c r="AO4937" s="42"/>
      <c r="AP4937" s="42"/>
      <c r="AQ4937" s="42"/>
      <c r="AR4937" s="42"/>
      <c r="AS4937" s="42"/>
      <c r="AT4937" s="42"/>
      <c r="AU4937" s="41"/>
      <c r="AV4937" s="42"/>
      <c r="AZ4937" s="43"/>
      <c r="BA4937" s="43"/>
      <c r="BB4937" s="43"/>
      <c r="BC4937" s="43"/>
      <c r="BD4937" s="43"/>
    </row>
    <row r="4938" spans="2:56" s="15" customFormat="1" ht="15.75">
      <c r="B4938" s="45"/>
      <c r="C4938" s="45"/>
      <c r="D4938" s="46"/>
      <c r="E4938" s="46"/>
      <c r="K4938" s="47"/>
      <c r="AH4938" s="42"/>
      <c r="AI4938" s="42"/>
      <c r="AJ4938" s="42"/>
      <c r="AK4938" s="42"/>
      <c r="AL4938" s="42"/>
      <c r="AM4938" s="42"/>
      <c r="AN4938" s="42"/>
      <c r="AO4938" s="42"/>
      <c r="AP4938" s="42"/>
      <c r="AQ4938" s="42"/>
      <c r="AR4938" s="42"/>
      <c r="AS4938" s="42"/>
      <c r="AT4938" s="42"/>
      <c r="AU4938" s="41"/>
      <c r="AV4938" s="42"/>
      <c r="AZ4938" s="43"/>
      <c r="BA4938" s="43"/>
      <c r="BB4938" s="43"/>
      <c r="BC4938" s="43"/>
      <c r="BD4938" s="43"/>
    </row>
    <row r="4939" spans="2:56" s="15" customFormat="1" ht="15.75">
      <c r="B4939" s="45"/>
      <c r="C4939" s="45"/>
      <c r="D4939" s="46"/>
      <c r="E4939" s="46"/>
      <c r="K4939" s="47"/>
      <c r="AH4939" s="42"/>
      <c r="AI4939" s="42"/>
      <c r="AJ4939" s="42"/>
      <c r="AK4939" s="42"/>
      <c r="AL4939" s="42"/>
      <c r="AM4939" s="42"/>
      <c r="AN4939" s="42"/>
      <c r="AO4939" s="42"/>
      <c r="AP4939" s="42"/>
      <c r="AQ4939" s="42"/>
      <c r="AR4939" s="42"/>
      <c r="AS4939" s="42"/>
      <c r="AT4939" s="42"/>
      <c r="AU4939" s="41"/>
      <c r="AV4939" s="42"/>
      <c r="AZ4939" s="43"/>
      <c r="BA4939" s="43"/>
      <c r="BB4939" s="43"/>
      <c r="BC4939" s="43"/>
      <c r="BD4939" s="43"/>
    </row>
    <row r="4940" spans="2:56" s="15" customFormat="1" ht="15.75">
      <c r="B4940" s="45"/>
      <c r="C4940" s="45"/>
      <c r="D4940" s="46"/>
      <c r="E4940" s="46"/>
      <c r="K4940" s="47"/>
      <c r="AH4940" s="42"/>
      <c r="AI4940" s="42"/>
      <c r="AJ4940" s="42"/>
      <c r="AK4940" s="42"/>
      <c r="AL4940" s="42"/>
      <c r="AM4940" s="42"/>
      <c r="AN4940" s="42"/>
      <c r="AO4940" s="42"/>
      <c r="AP4940" s="42"/>
      <c r="AQ4940" s="42"/>
      <c r="AR4940" s="42"/>
      <c r="AS4940" s="42"/>
      <c r="AT4940" s="42"/>
      <c r="AU4940" s="41"/>
      <c r="AV4940" s="42"/>
      <c r="AZ4940" s="43"/>
      <c r="BA4940" s="43"/>
      <c r="BB4940" s="43"/>
      <c r="BC4940" s="43"/>
      <c r="BD4940" s="43"/>
    </row>
    <row r="4941" spans="2:56" s="15" customFormat="1" ht="15.75">
      <c r="B4941" s="45"/>
      <c r="C4941" s="45"/>
      <c r="D4941" s="46"/>
      <c r="E4941" s="46"/>
      <c r="K4941" s="47"/>
      <c r="AH4941" s="42"/>
      <c r="AI4941" s="42"/>
      <c r="AJ4941" s="42"/>
      <c r="AK4941" s="42"/>
      <c r="AL4941" s="42"/>
      <c r="AM4941" s="42"/>
      <c r="AN4941" s="42"/>
      <c r="AO4941" s="42"/>
      <c r="AP4941" s="42"/>
      <c r="AQ4941" s="42"/>
      <c r="AR4941" s="42"/>
      <c r="AS4941" s="42"/>
      <c r="AT4941" s="42"/>
      <c r="AU4941" s="41"/>
      <c r="AV4941" s="42"/>
      <c r="AZ4941" s="43"/>
      <c r="BA4941" s="43"/>
      <c r="BB4941" s="43"/>
      <c r="BC4941" s="43"/>
      <c r="BD4941" s="43"/>
    </row>
    <row r="4942" spans="2:56" s="15" customFormat="1" ht="15.75">
      <c r="B4942" s="45"/>
      <c r="C4942" s="45"/>
      <c r="D4942" s="46"/>
      <c r="E4942" s="46"/>
      <c r="K4942" s="47"/>
      <c r="AH4942" s="42"/>
      <c r="AI4942" s="42"/>
      <c r="AJ4942" s="42"/>
      <c r="AK4942" s="42"/>
      <c r="AL4942" s="42"/>
      <c r="AM4942" s="42"/>
      <c r="AN4942" s="42"/>
      <c r="AO4942" s="42"/>
      <c r="AP4942" s="42"/>
      <c r="AQ4942" s="42"/>
      <c r="AR4942" s="42"/>
      <c r="AS4942" s="42"/>
      <c r="AT4942" s="42"/>
      <c r="AU4942" s="41"/>
      <c r="AV4942" s="42"/>
      <c r="AZ4942" s="43"/>
      <c r="BA4942" s="43"/>
      <c r="BB4942" s="43"/>
      <c r="BC4942" s="43"/>
      <c r="BD4942" s="43"/>
    </row>
    <row r="4943" spans="2:56" s="15" customFormat="1" ht="15.75">
      <c r="B4943" s="45"/>
      <c r="C4943" s="45"/>
      <c r="D4943" s="46"/>
      <c r="E4943" s="46"/>
      <c r="K4943" s="47"/>
      <c r="AH4943" s="42"/>
      <c r="AI4943" s="42"/>
      <c r="AJ4943" s="42"/>
      <c r="AK4943" s="42"/>
      <c r="AL4943" s="42"/>
      <c r="AM4943" s="42"/>
      <c r="AN4943" s="42"/>
      <c r="AO4943" s="42"/>
      <c r="AP4943" s="42"/>
      <c r="AQ4943" s="42"/>
      <c r="AR4943" s="42"/>
      <c r="AS4943" s="42"/>
      <c r="AT4943" s="42"/>
      <c r="AU4943" s="41"/>
      <c r="AV4943" s="42"/>
      <c r="AZ4943" s="43"/>
      <c r="BA4943" s="43"/>
      <c r="BB4943" s="43"/>
      <c r="BC4943" s="43"/>
      <c r="BD4943" s="43"/>
    </row>
    <row r="4944" spans="2:56" s="15" customFormat="1" ht="15.75">
      <c r="B4944" s="45"/>
      <c r="C4944" s="45"/>
      <c r="D4944" s="46"/>
      <c r="E4944" s="46"/>
      <c r="K4944" s="47"/>
      <c r="AH4944" s="42"/>
      <c r="AI4944" s="42"/>
      <c r="AJ4944" s="42"/>
      <c r="AK4944" s="42"/>
      <c r="AL4944" s="42"/>
      <c r="AM4944" s="42"/>
      <c r="AN4944" s="42"/>
      <c r="AO4944" s="42"/>
      <c r="AP4944" s="42"/>
      <c r="AQ4944" s="42"/>
      <c r="AR4944" s="42"/>
      <c r="AS4944" s="42"/>
      <c r="AT4944" s="42"/>
      <c r="AU4944" s="41"/>
      <c r="AV4944" s="42"/>
      <c r="AZ4944" s="43"/>
      <c r="BA4944" s="43"/>
      <c r="BB4944" s="43"/>
      <c r="BC4944" s="43"/>
      <c r="BD4944" s="43"/>
    </row>
    <row r="4945" spans="2:56" s="15" customFormat="1" ht="15.75">
      <c r="B4945" s="45"/>
      <c r="C4945" s="45"/>
      <c r="D4945" s="46"/>
      <c r="E4945" s="46"/>
      <c r="K4945" s="47"/>
      <c r="AH4945" s="42"/>
      <c r="AI4945" s="42"/>
      <c r="AJ4945" s="42"/>
      <c r="AK4945" s="42"/>
      <c r="AL4945" s="42"/>
      <c r="AM4945" s="42"/>
      <c r="AN4945" s="42"/>
      <c r="AO4945" s="42"/>
      <c r="AP4945" s="42"/>
      <c r="AQ4945" s="42"/>
      <c r="AR4945" s="42"/>
      <c r="AS4945" s="42"/>
      <c r="AT4945" s="42"/>
      <c r="AU4945" s="41"/>
      <c r="AV4945" s="42"/>
      <c r="AZ4945" s="43"/>
      <c r="BA4945" s="43"/>
      <c r="BB4945" s="43"/>
      <c r="BC4945" s="43"/>
      <c r="BD4945" s="43"/>
    </row>
    <row r="4946" spans="2:56" s="15" customFormat="1" ht="15.75">
      <c r="B4946" s="45"/>
      <c r="C4946" s="45"/>
      <c r="D4946" s="46"/>
      <c r="E4946" s="46"/>
      <c r="K4946" s="47"/>
      <c r="AH4946" s="42"/>
      <c r="AI4946" s="42"/>
      <c r="AJ4946" s="42"/>
      <c r="AK4946" s="42"/>
      <c r="AL4946" s="42"/>
      <c r="AM4946" s="42"/>
      <c r="AN4946" s="42"/>
      <c r="AO4946" s="42"/>
      <c r="AP4946" s="42"/>
      <c r="AQ4946" s="42"/>
      <c r="AR4946" s="42"/>
      <c r="AS4946" s="42"/>
      <c r="AT4946" s="42"/>
      <c r="AU4946" s="41"/>
      <c r="AV4946" s="42"/>
      <c r="AZ4946" s="43"/>
      <c r="BA4946" s="43"/>
      <c r="BB4946" s="43"/>
      <c r="BC4946" s="43"/>
      <c r="BD4946" s="43"/>
    </row>
    <row r="4947" spans="2:56" s="15" customFormat="1" ht="15.75">
      <c r="B4947" s="45"/>
      <c r="C4947" s="45"/>
      <c r="D4947" s="46"/>
      <c r="E4947" s="46"/>
      <c r="K4947" s="47"/>
      <c r="AH4947" s="42"/>
      <c r="AI4947" s="42"/>
      <c r="AJ4947" s="42"/>
      <c r="AK4947" s="42"/>
      <c r="AL4947" s="42"/>
      <c r="AM4947" s="42"/>
      <c r="AN4947" s="42"/>
      <c r="AO4947" s="42"/>
      <c r="AP4947" s="42"/>
      <c r="AQ4947" s="42"/>
      <c r="AR4947" s="42"/>
      <c r="AS4947" s="42"/>
      <c r="AT4947" s="42"/>
      <c r="AU4947" s="41"/>
      <c r="AV4947" s="42"/>
      <c r="AZ4947" s="43"/>
      <c r="BA4947" s="43"/>
      <c r="BB4947" s="43"/>
      <c r="BC4947" s="43"/>
      <c r="BD4947" s="43"/>
    </row>
    <row r="4948" spans="2:56" s="15" customFormat="1" ht="15.75">
      <c r="B4948" s="45"/>
      <c r="C4948" s="45"/>
      <c r="D4948" s="46"/>
      <c r="E4948" s="46"/>
      <c r="K4948" s="47"/>
      <c r="AH4948" s="42"/>
      <c r="AI4948" s="42"/>
      <c r="AJ4948" s="42"/>
      <c r="AK4948" s="42"/>
      <c r="AL4948" s="42"/>
      <c r="AM4948" s="42"/>
      <c r="AN4948" s="42"/>
      <c r="AO4948" s="42"/>
      <c r="AP4948" s="42"/>
      <c r="AQ4948" s="42"/>
      <c r="AR4948" s="42"/>
      <c r="AS4948" s="42"/>
      <c r="AT4948" s="42"/>
      <c r="AU4948" s="41"/>
      <c r="AV4948" s="42"/>
      <c r="AZ4948" s="43"/>
      <c r="BA4948" s="43"/>
      <c r="BB4948" s="43"/>
      <c r="BC4948" s="43"/>
      <c r="BD4948" s="43"/>
    </row>
    <row r="4949" spans="2:56" s="15" customFormat="1" ht="15.75">
      <c r="B4949" s="45"/>
      <c r="C4949" s="45"/>
      <c r="D4949" s="46"/>
      <c r="E4949" s="46"/>
      <c r="K4949" s="47"/>
      <c r="AH4949" s="42"/>
      <c r="AI4949" s="42"/>
      <c r="AJ4949" s="42"/>
      <c r="AK4949" s="42"/>
      <c r="AL4949" s="42"/>
      <c r="AM4949" s="42"/>
      <c r="AN4949" s="42"/>
      <c r="AO4949" s="42"/>
      <c r="AP4949" s="42"/>
      <c r="AQ4949" s="42"/>
      <c r="AR4949" s="42"/>
      <c r="AS4949" s="42"/>
      <c r="AT4949" s="42"/>
      <c r="AU4949" s="41"/>
      <c r="AV4949" s="42"/>
      <c r="AZ4949" s="43"/>
      <c r="BA4949" s="43"/>
      <c r="BB4949" s="43"/>
      <c r="BC4949" s="43"/>
      <c r="BD4949" s="43"/>
    </row>
    <row r="4950" spans="2:56" s="15" customFormat="1" ht="15.75">
      <c r="B4950" s="45"/>
      <c r="C4950" s="45"/>
      <c r="D4950" s="46"/>
      <c r="E4950" s="46"/>
      <c r="K4950" s="47"/>
      <c r="AH4950" s="42"/>
      <c r="AI4950" s="42"/>
      <c r="AJ4950" s="42"/>
      <c r="AK4950" s="42"/>
      <c r="AL4950" s="42"/>
      <c r="AM4950" s="42"/>
      <c r="AN4950" s="42"/>
      <c r="AO4950" s="42"/>
      <c r="AP4950" s="42"/>
      <c r="AQ4950" s="42"/>
      <c r="AR4950" s="42"/>
      <c r="AS4950" s="42"/>
      <c r="AT4950" s="42"/>
      <c r="AU4950" s="41"/>
      <c r="AV4950" s="42"/>
      <c r="AZ4950" s="43"/>
      <c r="BA4950" s="43"/>
      <c r="BB4950" s="43"/>
      <c r="BC4950" s="43"/>
      <c r="BD4950" s="43"/>
    </row>
    <row r="4951" spans="2:56" s="15" customFormat="1" ht="15.75">
      <c r="B4951" s="45"/>
      <c r="C4951" s="45"/>
      <c r="D4951" s="46"/>
      <c r="E4951" s="46"/>
      <c r="K4951" s="47"/>
      <c r="AH4951" s="42"/>
      <c r="AI4951" s="42"/>
      <c r="AJ4951" s="42"/>
      <c r="AK4951" s="42"/>
      <c r="AL4951" s="42"/>
      <c r="AM4951" s="42"/>
      <c r="AN4951" s="42"/>
      <c r="AO4951" s="42"/>
      <c r="AP4951" s="42"/>
      <c r="AQ4951" s="42"/>
      <c r="AR4951" s="42"/>
      <c r="AS4951" s="42"/>
      <c r="AT4951" s="42"/>
      <c r="AU4951" s="41"/>
      <c r="AV4951" s="42"/>
      <c r="AZ4951" s="43"/>
      <c r="BA4951" s="43"/>
      <c r="BB4951" s="43"/>
      <c r="BC4951" s="43"/>
      <c r="BD4951" s="43"/>
    </row>
    <row r="4952" spans="2:56" s="15" customFormat="1" ht="15.75">
      <c r="B4952" s="45"/>
      <c r="C4952" s="45"/>
      <c r="D4952" s="46"/>
      <c r="E4952" s="46"/>
      <c r="K4952" s="47"/>
      <c r="AH4952" s="42"/>
      <c r="AI4952" s="42"/>
      <c r="AJ4952" s="42"/>
      <c r="AK4952" s="42"/>
      <c r="AL4952" s="42"/>
      <c r="AM4952" s="42"/>
      <c r="AN4952" s="42"/>
      <c r="AO4952" s="42"/>
      <c r="AP4952" s="42"/>
      <c r="AQ4952" s="42"/>
      <c r="AR4952" s="42"/>
      <c r="AS4952" s="42"/>
      <c r="AT4952" s="42"/>
      <c r="AU4952" s="41"/>
      <c r="AV4952" s="42"/>
      <c r="AZ4952" s="43"/>
      <c r="BA4952" s="43"/>
      <c r="BB4952" s="43"/>
      <c r="BC4952" s="43"/>
      <c r="BD4952" s="43"/>
    </row>
    <row r="4953" spans="2:56" s="15" customFormat="1" ht="15.75">
      <c r="B4953" s="45"/>
      <c r="C4953" s="45"/>
      <c r="D4953" s="46"/>
      <c r="E4953" s="46"/>
      <c r="K4953" s="47"/>
      <c r="AH4953" s="42"/>
      <c r="AI4953" s="42"/>
      <c r="AJ4953" s="42"/>
      <c r="AK4953" s="42"/>
      <c r="AL4953" s="42"/>
      <c r="AM4953" s="42"/>
      <c r="AN4953" s="42"/>
      <c r="AO4953" s="42"/>
      <c r="AP4953" s="42"/>
      <c r="AQ4953" s="42"/>
      <c r="AR4953" s="42"/>
      <c r="AS4953" s="42"/>
      <c r="AT4953" s="42"/>
      <c r="AU4953" s="41"/>
      <c r="AV4953" s="42"/>
      <c r="AZ4953" s="43"/>
      <c r="BA4953" s="43"/>
      <c r="BB4953" s="43"/>
      <c r="BC4953" s="43"/>
      <c r="BD4953" s="43"/>
    </row>
    <row r="4954" spans="2:56" s="15" customFormat="1" ht="15.75">
      <c r="B4954" s="45"/>
      <c r="C4954" s="45"/>
      <c r="D4954" s="46"/>
      <c r="E4954" s="46"/>
      <c r="K4954" s="47"/>
      <c r="AH4954" s="42"/>
      <c r="AI4954" s="42"/>
      <c r="AJ4954" s="42"/>
      <c r="AK4954" s="42"/>
      <c r="AL4954" s="42"/>
      <c r="AM4954" s="42"/>
      <c r="AN4954" s="42"/>
      <c r="AO4954" s="42"/>
      <c r="AP4954" s="42"/>
      <c r="AQ4954" s="42"/>
      <c r="AR4954" s="42"/>
      <c r="AS4954" s="42"/>
      <c r="AT4954" s="42"/>
      <c r="AU4954" s="41"/>
      <c r="AV4954" s="42"/>
      <c r="AZ4954" s="43"/>
      <c r="BA4954" s="43"/>
      <c r="BB4954" s="43"/>
      <c r="BC4954" s="43"/>
      <c r="BD4954" s="43"/>
    </row>
    <row r="4955" spans="2:56" s="15" customFormat="1" ht="15.75">
      <c r="B4955" s="45"/>
      <c r="C4955" s="45"/>
      <c r="D4955" s="46"/>
      <c r="E4955" s="46"/>
      <c r="K4955" s="47"/>
      <c r="AH4955" s="42"/>
      <c r="AI4955" s="42"/>
      <c r="AJ4955" s="42"/>
      <c r="AK4955" s="42"/>
      <c r="AL4955" s="42"/>
      <c r="AM4955" s="42"/>
      <c r="AN4955" s="42"/>
      <c r="AO4955" s="42"/>
      <c r="AP4955" s="42"/>
      <c r="AQ4955" s="42"/>
      <c r="AR4955" s="42"/>
      <c r="AS4955" s="42"/>
      <c r="AT4955" s="42"/>
      <c r="AU4955" s="41"/>
      <c r="AV4955" s="42"/>
      <c r="AZ4955" s="43"/>
      <c r="BA4955" s="43"/>
      <c r="BB4955" s="43"/>
      <c r="BC4955" s="43"/>
      <c r="BD4955" s="43"/>
    </row>
    <row r="4956" spans="2:56" s="15" customFormat="1" ht="15.75">
      <c r="B4956" s="45"/>
      <c r="C4956" s="45"/>
      <c r="D4956" s="46"/>
      <c r="E4956" s="46"/>
      <c r="K4956" s="47"/>
      <c r="AH4956" s="42"/>
      <c r="AI4956" s="42"/>
      <c r="AJ4956" s="42"/>
      <c r="AK4956" s="42"/>
      <c r="AL4956" s="42"/>
      <c r="AM4956" s="42"/>
      <c r="AN4956" s="42"/>
      <c r="AO4956" s="42"/>
      <c r="AP4956" s="42"/>
      <c r="AQ4956" s="42"/>
      <c r="AR4956" s="42"/>
      <c r="AS4956" s="42"/>
      <c r="AT4956" s="42"/>
      <c r="AU4956" s="41"/>
      <c r="AV4956" s="42"/>
      <c r="AZ4956" s="43"/>
      <c r="BA4956" s="43"/>
      <c r="BB4956" s="43"/>
      <c r="BC4956" s="43"/>
      <c r="BD4956" s="43"/>
    </row>
    <row r="4957" spans="2:56" s="15" customFormat="1" ht="15.75">
      <c r="B4957" s="45"/>
      <c r="C4957" s="45"/>
      <c r="D4957" s="46"/>
      <c r="E4957" s="46"/>
      <c r="K4957" s="47"/>
      <c r="AH4957" s="42"/>
      <c r="AI4957" s="42"/>
      <c r="AJ4957" s="42"/>
      <c r="AK4957" s="42"/>
      <c r="AL4957" s="42"/>
      <c r="AM4957" s="42"/>
      <c r="AN4957" s="42"/>
      <c r="AO4957" s="42"/>
      <c r="AP4957" s="42"/>
      <c r="AQ4957" s="42"/>
      <c r="AR4957" s="42"/>
      <c r="AS4957" s="42"/>
      <c r="AT4957" s="42"/>
      <c r="AU4957" s="41"/>
      <c r="AV4957" s="42"/>
      <c r="AZ4957" s="43"/>
      <c r="BA4957" s="43"/>
      <c r="BB4957" s="43"/>
      <c r="BC4957" s="43"/>
      <c r="BD4957" s="43"/>
    </row>
    <row r="4958" spans="2:56" s="15" customFormat="1" ht="15.75">
      <c r="B4958" s="45"/>
      <c r="C4958" s="45"/>
      <c r="D4958" s="46"/>
      <c r="E4958" s="46"/>
      <c r="K4958" s="47"/>
      <c r="AH4958" s="42"/>
      <c r="AI4958" s="42"/>
      <c r="AJ4958" s="42"/>
      <c r="AK4958" s="42"/>
      <c r="AL4958" s="42"/>
      <c r="AM4958" s="42"/>
      <c r="AN4958" s="42"/>
      <c r="AO4958" s="42"/>
      <c r="AP4958" s="42"/>
      <c r="AQ4958" s="42"/>
      <c r="AR4958" s="42"/>
      <c r="AS4958" s="42"/>
      <c r="AT4958" s="42"/>
      <c r="AU4958" s="41"/>
      <c r="AV4958" s="42"/>
      <c r="AZ4958" s="43"/>
      <c r="BA4958" s="43"/>
      <c r="BB4958" s="43"/>
      <c r="BC4958" s="43"/>
      <c r="BD4958" s="43"/>
    </row>
    <row r="4959" spans="2:56" s="15" customFormat="1" ht="15.75">
      <c r="B4959" s="45"/>
      <c r="C4959" s="45"/>
      <c r="D4959" s="46"/>
      <c r="E4959" s="46"/>
      <c r="K4959" s="47"/>
      <c r="AH4959" s="42"/>
      <c r="AI4959" s="42"/>
      <c r="AJ4959" s="42"/>
      <c r="AK4959" s="42"/>
      <c r="AL4959" s="42"/>
      <c r="AM4959" s="42"/>
      <c r="AN4959" s="42"/>
      <c r="AO4959" s="42"/>
      <c r="AP4959" s="42"/>
      <c r="AQ4959" s="42"/>
      <c r="AR4959" s="42"/>
      <c r="AS4959" s="42"/>
      <c r="AT4959" s="42"/>
      <c r="AU4959" s="41"/>
      <c r="AV4959" s="42"/>
      <c r="AZ4959" s="43"/>
      <c r="BA4959" s="43"/>
      <c r="BB4959" s="43"/>
      <c r="BC4959" s="43"/>
      <c r="BD4959" s="43"/>
    </row>
    <row r="4960" spans="2:56" s="15" customFormat="1" ht="15.75">
      <c r="B4960" s="45"/>
      <c r="C4960" s="45"/>
      <c r="D4960" s="46"/>
      <c r="E4960" s="46"/>
      <c r="K4960" s="47"/>
      <c r="AH4960" s="42"/>
      <c r="AI4960" s="42"/>
      <c r="AJ4960" s="42"/>
      <c r="AK4960" s="42"/>
      <c r="AL4960" s="42"/>
      <c r="AM4960" s="42"/>
      <c r="AN4960" s="42"/>
      <c r="AO4960" s="42"/>
      <c r="AP4960" s="42"/>
      <c r="AQ4960" s="42"/>
      <c r="AR4960" s="42"/>
      <c r="AS4960" s="42"/>
      <c r="AT4960" s="42"/>
      <c r="AU4960" s="41"/>
      <c r="AV4960" s="42"/>
      <c r="AZ4960" s="43"/>
      <c r="BA4960" s="43"/>
      <c r="BB4960" s="43"/>
      <c r="BC4960" s="43"/>
      <c r="BD4960" s="43"/>
    </row>
    <row r="4961" spans="2:56" s="15" customFormat="1" ht="15.75">
      <c r="B4961" s="45"/>
      <c r="C4961" s="45"/>
      <c r="D4961" s="46"/>
      <c r="E4961" s="46"/>
      <c r="K4961" s="47"/>
      <c r="AH4961" s="42"/>
      <c r="AI4961" s="42"/>
      <c r="AJ4961" s="42"/>
      <c r="AK4961" s="42"/>
      <c r="AL4961" s="42"/>
      <c r="AM4961" s="42"/>
      <c r="AN4961" s="42"/>
      <c r="AO4961" s="42"/>
      <c r="AP4961" s="42"/>
      <c r="AQ4961" s="42"/>
      <c r="AR4961" s="42"/>
      <c r="AS4961" s="42"/>
      <c r="AT4961" s="42"/>
      <c r="AU4961" s="41"/>
      <c r="AV4961" s="42"/>
      <c r="AZ4961" s="43"/>
      <c r="BA4961" s="43"/>
      <c r="BB4961" s="43"/>
      <c r="BC4961" s="43"/>
      <c r="BD4961" s="43"/>
    </row>
    <row r="4962" spans="2:56" s="15" customFormat="1" ht="15.75">
      <c r="B4962" s="45"/>
      <c r="C4962" s="45"/>
      <c r="D4962" s="46"/>
      <c r="E4962" s="46"/>
      <c r="K4962" s="47"/>
      <c r="AH4962" s="42"/>
      <c r="AI4962" s="42"/>
      <c r="AJ4962" s="42"/>
      <c r="AK4962" s="42"/>
      <c r="AL4962" s="42"/>
      <c r="AM4962" s="42"/>
      <c r="AN4962" s="42"/>
      <c r="AO4962" s="42"/>
      <c r="AP4962" s="42"/>
      <c r="AQ4962" s="42"/>
      <c r="AR4962" s="42"/>
      <c r="AS4962" s="42"/>
      <c r="AT4962" s="42"/>
      <c r="AU4962" s="41"/>
      <c r="AV4962" s="42"/>
      <c r="AZ4962" s="43"/>
      <c r="BA4962" s="43"/>
      <c r="BB4962" s="43"/>
      <c r="BC4962" s="43"/>
      <c r="BD4962" s="43"/>
    </row>
    <row r="4963" spans="2:56" s="15" customFormat="1" ht="15.75">
      <c r="B4963" s="45"/>
      <c r="C4963" s="45"/>
      <c r="D4963" s="46"/>
      <c r="E4963" s="46"/>
      <c r="K4963" s="47"/>
      <c r="AH4963" s="42"/>
      <c r="AI4963" s="42"/>
      <c r="AJ4963" s="42"/>
      <c r="AK4963" s="42"/>
      <c r="AL4963" s="42"/>
      <c r="AM4963" s="42"/>
      <c r="AN4963" s="42"/>
      <c r="AO4963" s="42"/>
      <c r="AP4963" s="42"/>
      <c r="AQ4963" s="42"/>
      <c r="AR4963" s="42"/>
      <c r="AS4963" s="42"/>
      <c r="AT4963" s="42"/>
      <c r="AU4963" s="41"/>
      <c r="AV4963" s="42"/>
      <c r="AZ4963" s="43"/>
      <c r="BA4963" s="43"/>
      <c r="BB4963" s="43"/>
      <c r="BC4963" s="43"/>
      <c r="BD4963" s="43"/>
    </row>
    <row r="4964" spans="2:56" s="15" customFormat="1" ht="15.75">
      <c r="B4964" s="45"/>
      <c r="C4964" s="45"/>
      <c r="D4964" s="46"/>
      <c r="E4964" s="46"/>
      <c r="K4964" s="47"/>
      <c r="AH4964" s="42"/>
      <c r="AI4964" s="42"/>
      <c r="AJ4964" s="42"/>
      <c r="AK4964" s="42"/>
      <c r="AL4964" s="42"/>
      <c r="AM4964" s="42"/>
      <c r="AN4964" s="42"/>
      <c r="AO4964" s="42"/>
      <c r="AP4964" s="42"/>
      <c r="AQ4964" s="42"/>
      <c r="AR4964" s="42"/>
      <c r="AS4964" s="42"/>
      <c r="AT4964" s="42"/>
      <c r="AU4964" s="41"/>
      <c r="AV4964" s="42"/>
      <c r="AZ4964" s="43"/>
      <c r="BA4964" s="43"/>
      <c r="BB4964" s="43"/>
      <c r="BC4964" s="43"/>
      <c r="BD4964" s="43"/>
    </row>
    <row r="4965" spans="2:56" s="15" customFormat="1" ht="15.75">
      <c r="B4965" s="45"/>
      <c r="C4965" s="45"/>
      <c r="D4965" s="46"/>
      <c r="E4965" s="46"/>
      <c r="K4965" s="47"/>
      <c r="AH4965" s="42"/>
      <c r="AI4965" s="42"/>
      <c r="AJ4965" s="42"/>
      <c r="AK4965" s="42"/>
      <c r="AL4965" s="42"/>
      <c r="AM4965" s="42"/>
      <c r="AN4965" s="42"/>
      <c r="AO4965" s="42"/>
      <c r="AP4965" s="42"/>
      <c r="AQ4965" s="42"/>
      <c r="AR4965" s="42"/>
      <c r="AS4965" s="42"/>
      <c r="AT4965" s="42"/>
      <c r="AU4965" s="41"/>
      <c r="AV4965" s="42"/>
      <c r="AZ4965" s="43"/>
      <c r="BA4965" s="43"/>
      <c r="BB4965" s="43"/>
      <c r="BC4965" s="43"/>
      <c r="BD4965" s="43"/>
    </row>
    <row r="4966" spans="2:56" s="15" customFormat="1" ht="15.75">
      <c r="B4966" s="45"/>
      <c r="C4966" s="45"/>
      <c r="D4966" s="46"/>
      <c r="E4966" s="46"/>
      <c r="K4966" s="47"/>
      <c r="AH4966" s="42"/>
      <c r="AI4966" s="42"/>
      <c r="AJ4966" s="42"/>
      <c r="AK4966" s="42"/>
      <c r="AL4966" s="42"/>
      <c r="AM4966" s="42"/>
      <c r="AN4966" s="42"/>
      <c r="AO4966" s="42"/>
      <c r="AP4966" s="42"/>
      <c r="AQ4966" s="42"/>
      <c r="AR4966" s="42"/>
      <c r="AS4966" s="42"/>
      <c r="AT4966" s="42"/>
      <c r="AU4966" s="41"/>
      <c r="AV4966" s="42"/>
      <c r="AZ4966" s="43"/>
      <c r="BA4966" s="43"/>
      <c r="BB4966" s="43"/>
      <c r="BC4966" s="43"/>
      <c r="BD4966" s="43"/>
    </row>
    <row r="4967" spans="2:56" s="15" customFormat="1" ht="15.75">
      <c r="B4967" s="45"/>
      <c r="C4967" s="45"/>
      <c r="D4967" s="46"/>
      <c r="E4967" s="46"/>
      <c r="K4967" s="47"/>
      <c r="AH4967" s="42"/>
      <c r="AI4967" s="42"/>
      <c r="AJ4967" s="42"/>
      <c r="AK4967" s="42"/>
      <c r="AL4967" s="42"/>
      <c r="AM4967" s="42"/>
      <c r="AN4967" s="42"/>
      <c r="AO4967" s="42"/>
      <c r="AP4967" s="42"/>
      <c r="AQ4967" s="42"/>
      <c r="AR4967" s="42"/>
      <c r="AS4967" s="42"/>
      <c r="AT4967" s="42"/>
      <c r="AU4967" s="41"/>
      <c r="AV4967" s="42"/>
      <c r="AZ4967" s="43"/>
      <c r="BA4967" s="43"/>
      <c r="BB4967" s="43"/>
      <c r="BC4967" s="43"/>
      <c r="BD4967" s="43"/>
    </row>
    <row r="4968" spans="2:56" s="15" customFormat="1" ht="15.75">
      <c r="B4968" s="45"/>
      <c r="C4968" s="45"/>
      <c r="D4968" s="46"/>
      <c r="E4968" s="46"/>
      <c r="K4968" s="47"/>
      <c r="AH4968" s="42"/>
      <c r="AI4968" s="42"/>
      <c r="AJ4968" s="42"/>
      <c r="AK4968" s="42"/>
      <c r="AL4968" s="42"/>
      <c r="AM4968" s="42"/>
      <c r="AN4968" s="42"/>
      <c r="AO4968" s="42"/>
      <c r="AP4968" s="42"/>
      <c r="AQ4968" s="42"/>
      <c r="AR4968" s="42"/>
      <c r="AS4968" s="42"/>
      <c r="AT4968" s="42"/>
      <c r="AU4968" s="41"/>
      <c r="AV4968" s="42"/>
      <c r="AZ4968" s="43"/>
      <c r="BA4968" s="43"/>
      <c r="BB4968" s="43"/>
      <c r="BC4968" s="43"/>
      <c r="BD4968" s="43"/>
    </row>
    <row r="4969" spans="2:56" s="15" customFormat="1" ht="15.75">
      <c r="B4969" s="45"/>
      <c r="C4969" s="45"/>
      <c r="D4969" s="46"/>
      <c r="E4969" s="46"/>
      <c r="K4969" s="47"/>
      <c r="AH4969" s="42"/>
      <c r="AI4969" s="42"/>
      <c r="AJ4969" s="42"/>
      <c r="AK4969" s="42"/>
      <c r="AL4969" s="42"/>
      <c r="AM4969" s="42"/>
      <c r="AN4969" s="42"/>
      <c r="AO4969" s="42"/>
      <c r="AP4969" s="42"/>
      <c r="AQ4969" s="42"/>
      <c r="AR4969" s="42"/>
      <c r="AS4969" s="42"/>
      <c r="AT4969" s="42"/>
      <c r="AU4969" s="41"/>
      <c r="AV4969" s="42"/>
      <c r="AZ4969" s="43"/>
      <c r="BA4969" s="43"/>
      <c r="BB4969" s="43"/>
      <c r="BC4969" s="43"/>
      <c r="BD4969" s="43"/>
    </row>
    <row r="4970" spans="2:56" s="15" customFormat="1" ht="15.75">
      <c r="B4970" s="45"/>
      <c r="C4970" s="45"/>
      <c r="D4970" s="46"/>
      <c r="E4970" s="46"/>
      <c r="K4970" s="47"/>
      <c r="AH4970" s="42"/>
      <c r="AI4970" s="42"/>
      <c r="AJ4970" s="42"/>
      <c r="AK4970" s="42"/>
      <c r="AL4970" s="42"/>
      <c r="AM4970" s="42"/>
      <c r="AN4970" s="42"/>
      <c r="AO4970" s="42"/>
      <c r="AP4970" s="42"/>
      <c r="AQ4970" s="42"/>
      <c r="AR4970" s="42"/>
      <c r="AS4970" s="42"/>
      <c r="AT4970" s="42"/>
      <c r="AU4970" s="41"/>
      <c r="AV4970" s="42"/>
      <c r="AZ4970" s="43"/>
      <c r="BA4970" s="43"/>
      <c r="BB4970" s="43"/>
      <c r="BC4970" s="43"/>
      <c r="BD4970" s="43"/>
    </row>
    <row r="4971" spans="2:56" s="15" customFormat="1" ht="15.75">
      <c r="B4971" s="45"/>
      <c r="C4971" s="45"/>
      <c r="D4971" s="46"/>
      <c r="E4971" s="46"/>
      <c r="K4971" s="47"/>
      <c r="AH4971" s="42"/>
      <c r="AI4971" s="42"/>
      <c r="AJ4971" s="42"/>
      <c r="AK4971" s="42"/>
      <c r="AL4971" s="42"/>
      <c r="AM4971" s="42"/>
      <c r="AN4971" s="42"/>
      <c r="AO4971" s="42"/>
      <c r="AP4971" s="42"/>
      <c r="AQ4971" s="42"/>
      <c r="AR4971" s="42"/>
      <c r="AS4971" s="42"/>
      <c r="AT4971" s="42"/>
      <c r="AU4971" s="41"/>
      <c r="AV4971" s="42"/>
      <c r="AZ4971" s="43"/>
      <c r="BA4971" s="43"/>
      <c r="BB4971" s="43"/>
      <c r="BC4971" s="43"/>
      <c r="BD4971" s="43"/>
    </row>
    <row r="4972" spans="2:56" s="15" customFormat="1" ht="15.75">
      <c r="B4972" s="45"/>
      <c r="C4972" s="45"/>
      <c r="D4972" s="46"/>
      <c r="E4972" s="46"/>
      <c r="K4972" s="47"/>
      <c r="AH4972" s="42"/>
      <c r="AI4972" s="42"/>
      <c r="AJ4972" s="42"/>
      <c r="AK4972" s="42"/>
      <c r="AL4972" s="42"/>
      <c r="AM4972" s="42"/>
      <c r="AN4972" s="42"/>
      <c r="AO4972" s="42"/>
      <c r="AP4972" s="42"/>
      <c r="AQ4972" s="42"/>
      <c r="AR4972" s="42"/>
      <c r="AS4972" s="42"/>
      <c r="AT4972" s="42"/>
      <c r="AU4972" s="41"/>
      <c r="AV4972" s="42"/>
      <c r="AZ4972" s="43"/>
      <c r="BA4972" s="43"/>
      <c r="BB4972" s="43"/>
      <c r="BC4972" s="43"/>
      <c r="BD4972" s="43"/>
    </row>
    <row r="4973" spans="2:56" s="15" customFormat="1" ht="15.75">
      <c r="B4973" s="45"/>
      <c r="C4973" s="45"/>
      <c r="D4973" s="46"/>
      <c r="E4973" s="46"/>
      <c r="K4973" s="47"/>
      <c r="AH4973" s="42"/>
      <c r="AI4973" s="42"/>
      <c r="AJ4973" s="42"/>
      <c r="AK4973" s="42"/>
      <c r="AL4973" s="42"/>
      <c r="AM4973" s="42"/>
      <c r="AN4973" s="42"/>
      <c r="AO4973" s="42"/>
      <c r="AP4973" s="42"/>
      <c r="AQ4973" s="42"/>
      <c r="AR4973" s="42"/>
      <c r="AS4973" s="42"/>
      <c r="AT4973" s="42"/>
      <c r="AU4973" s="41"/>
      <c r="AV4973" s="42"/>
      <c r="AZ4973" s="43"/>
      <c r="BA4973" s="43"/>
      <c r="BB4973" s="43"/>
      <c r="BC4973" s="43"/>
      <c r="BD4973" s="43"/>
    </row>
    <row r="4974" spans="2:56" s="15" customFormat="1" ht="15.75">
      <c r="B4974" s="45"/>
      <c r="C4974" s="45"/>
      <c r="D4974" s="46"/>
      <c r="E4974" s="46"/>
      <c r="K4974" s="47"/>
      <c r="AH4974" s="42"/>
      <c r="AI4974" s="42"/>
      <c r="AJ4974" s="42"/>
      <c r="AK4974" s="42"/>
      <c r="AL4974" s="42"/>
      <c r="AM4974" s="42"/>
      <c r="AN4974" s="42"/>
      <c r="AO4974" s="42"/>
      <c r="AP4974" s="42"/>
      <c r="AQ4974" s="42"/>
      <c r="AR4974" s="42"/>
      <c r="AS4974" s="42"/>
      <c r="AT4974" s="42"/>
      <c r="AU4974" s="41"/>
      <c r="AV4974" s="42"/>
      <c r="AZ4974" s="43"/>
      <c r="BA4974" s="43"/>
      <c r="BB4974" s="43"/>
      <c r="BC4974" s="43"/>
      <c r="BD4974" s="43"/>
    </row>
    <row r="4975" spans="2:56" s="15" customFormat="1" ht="15.75">
      <c r="B4975" s="45"/>
      <c r="C4975" s="45"/>
      <c r="D4975" s="46"/>
      <c r="E4975" s="46"/>
      <c r="K4975" s="47"/>
      <c r="AH4975" s="42"/>
      <c r="AI4975" s="42"/>
      <c r="AJ4975" s="42"/>
      <c r="AK4975" s="42"/>
      <c r="AL4975" s="42"/>
      <c r="AM4975" s="42"/>
      <c r="AN4975" s="42"/>
      <c r="AO4975" s="42"/>
      <c r="AP4975" s="42"/>
      <c r="AQ4975" s="42"/>
      <c r="AR4975" s="42"/>
      <c r="AS4975" s="42"/>
      <c r="AT4975" s="42"/>
      <c r="AU4975" s="41"/>
      <c r="AV4975" s="42"/>
      <c r="AZ4975" s="43"/>
      <c r="BA4975" s="43"/>
      <c r="BB4975" s="43"/>
      <c r="BC4975" s="43"/>
      <c r="BD4975" s="43"/>
    </row>
    <row r="4976" spans="2:56" s="15" customFormat="1" ht="15.75">
      <c r="B4976" s="45"/>
      <c r="C4976" s="45"/>
      <c r="D4976" s="46"/>
      <c r="E4976" s="46"/>
      <c r="K4976" s="47"/>
      <c r="AH4976" s="42"/>
      <c r="AI4976" s="42"/>
      <c r="AJ4976" s="42"/>
      <c r="AK4976" s="42"/>
      <c r="AL4976" s="42"/>
      <c r="AM4976" s="42"/>
      <c r="AN4976" s="42"/>
      <c r="AO4976" s="42"/>
      <c r="AP4976" s="42"/>
      <c r="AQ4976" s="42"/>
      <c r="AR4976" s="42"/>
      <c r="AS4976" s="42"/>
      <c r="AT4976" s="42"/>
      <c r="AU4976" s="41"/>
      <c r="AV4976" s="42"/>
      <c r="AZ4976" s="43"/>
      <c r="BA4976" s="43"/>
      <c r="BB4976" s="43"/>
      <c r="BC4976" s="43"/>
      <c r="BD4976" s="43"/>
    </row>
    <row r="4977" spans="2:56" s="15" customFormat="1" ht="15.75">
      <c r="B4977" s="45"/>
      <c r="C4977" s="45"/>
      <c r="D4977" s="46"/>
      <c r="E4977" s="46"/>
      <c r="K4977" s="47"/>
      <c r="AH4977" s="42"/>
      <c r="AI4977" s="42"/>
      <c r="AJ4977" s="42"/>
      <c r="AK4977" s="42"/>
      <c r="AL4977" s="42"/>
      <c r="AM4977" s="42"/>
      <c r="AN4977" s="42"/>
      <c r="AO4977" s="42"/>
      <c r="AP4977" s="42"/>
      <c r="AQ4977" s="42"/>
      <c r="AR4977" s="42"/>
      <c r="AS4977" s="42"/>
      <c r="AT4977" s="42"/>
      <c r="AU4977" s="41"/>
      <c r="AV4977" s="42"/>
      <c r="AZ4977" s="43"/>
      <c r="BA4977" s="43"/>
      <c r="BB4977" s="43"/>
      <c r="BC4977" s="43"/>
      <c r="BD4977" s="43"/>
    </row>
    <row r="4978" spans="2:56" s="15" customFormat="1" ht="15.75">
      <c r="B4978" s="45"/>
      <c r="C4978" s="45"/>
      <c r="D4978" s="46"/>
      <c r="E4978" s="46"/>
      <c r="K4978" s="47"/>
      <c r="AH4978" s="42"/>
      <c r="AI4978" s="42"/>
      <c r="AJ4978" s="42"/>
      <c r="AK4978" s="42"/>
      <c r="AL4978" s="42"/>
      <c r="AM4978" s="42"/>
      <c r="AN4978" s="42"/>
      <c r="AO4978" s="42"/>
      <c r="AP4978" s="42"/>
      <c r="AQ4978" s="42"/>
      <c r="AR4978" s="42"/>
      <c r="AS4978" s="42"/>
      <c r="AT4978" s="42"/>
      <c r="AU4978" s="41"/>
      <c r="AV4978" s="42"/>
      <c r="AZ4978" s="43"/>
      <c r="BA4978" s="43"/>
      <c r="BB4978" s="43"/>
      <c r="BC4978" s="43"/>
      <c r="BD4978" s="43"/>
    </row>
    <row r="4979" spans="2:56" s="15" customFormat="1" ht="15.75">
      <c r="B4979" s="45"/>
      <c r="C4979" s="45"/>
      <c r="D4979" s="46"/>
      <c r="E4979" s="46"/>
      <c r="K4979" s="47"/>
      <c r="AH4979" s="42"/>
      <c r="AI4979" s="42"/>
      <c r="AJ4979" s="42"/>
      <c r="AK4979" s="42"/>
      <c r="AL4979" s="42"/>
      <c r="AM4979" s="42"/>
      <c r="AN4979" s="42"/>
      <c r="AO4979" s="42"/>
      <c r="AP4979" s="42"/>
      <c r="AQ4979" s="42"/>
      <c r="AR4979" s="42"/>
      <c r="AS4979" s="42"/>
      <c r="AT4979" s="42"/>
      <c r="AU4979" s="41"/>
      <c r="AV4979" s="42"/>
      <c r="AZ4979" s="43"/>
      <c r="BA4979" s="43"/>
      <c r="BB4979" s="43"/>
      <c r="BC4979" s="43"/>
      <c r="BD4979" s="43"/>
    </row>
    <row r="4980" spans="2:56" s="15" customFormat="1" ht="15.75">
      <c r="B4980" s="45"/>
      <c r="C4980" s="45"/>
      <c r="D4980" s="46"/>
      <c r="E4980" s="46"/>
      <c r="K4980" s="47"/>
      <c r="AH4980" s="42"/>
      <c r="AI4980" s="42"/>
      <c r="AJ4980" s="42"/>
      <c r="AK4980" s="42"/>
      <c r="AL4980" s="42"/>
      <c r="AM4980" s="42"/>
      <c r="AN4980" s="42"/>
      <c r="AO4980" s="42"/>
      <c r="AP4980" s="42"/>
      <c r="AQ4980" s="42"/>
      <c r="AR4980" s="42"/>
      <c r="AS4980" s="42"/>
      <c r="AT4980" s="42"/>
      <c r="AU4980" s="41"/>
      <c r="AV4980" s="42"/>
      <c r="AZ4980" s="43"/>
      <c r="BA4980" s="43"/>
      <c r="BB4980" s="43"/>
      <c r="BC4980" s="43"/>
      <c r="BD4980" s="43"/>
    </row>
    <row r="4981" spans="2:56" s="15" customFormat="1" ht="15.75">
      <c r="B4981" s="45"/>
      <c r="C4981" s="45"/>
      <c r="D4981" s="46"/>
      <c r="E4981" s="46"/>
      <c r="K4981" s="47"/>
      <c r="AH4981" s="42"/>
      <c r="AI4981" s="42"/>
      <c r="AJ4981" s="42"/>
      <c r="AK4981" s="42"/>
      <c r="AL4981" s="42"/>
      <c r="AM4981" s="42"/>
      <c r="AN4981" s="42"/>
      <c r="AO4981" s="42"/>
      <c r="AP4981" s="42"/>
      <c r="AQ4981" s="42"/>
      <c r="AR4981" s="42"/>
      <c r="AS4981" s="42"/>
      <c r="AT4981" s="42"/>
      <c r="AU4981" s="41"/>
      <c r="AV4981" s="42"/>
      <c r="AZ4981" s="43"/>
      <c r="BA4981" s="43"/>
      <c r="BB4981" s="43"/>
      <c r="BC4981" s="43"/>
      <c r="BD4981" s="43"/>
    </row>
    <row r="4982" spans="2:56" s="15" customFormat="1" ht="15.75">
      <c r="B4982" s="45"/>
      <c r="C4982" s="45"/>
      <c r="D4982" s="46"/>
      <c r="E4982" s="46"/>
      <c r="K4982" s="47"/>
      <c r="AH4982" s="42"/>
      <c r="AI4982" s="42"/>
      <c r="AJ4982" s="42"/>
      <c r="AK4982" s="42"/>
      <c r="AL4982" s="42"/>
      <c r="AM4982" s="42"/>
      <c r="AN4982" s="42"/>
      <c r="AO4982" s="42"/>
      <c r="AP4982" s="42"/>
      <c r="AQ4982" s="42"/>
      <c r="AR4982" s="42"/>
      <c r="AS4982" s="42"/>
      <c r="AT4982" s="42"/>
      <c r="AU4982" s="41"/>
      <c r="AV4982" s="42"/>
      <c r="AZ4982" s="43"/>
      <c r="BA4982" s="43"/>
      <c r="BB4982" s="43"/>
      <c r="BC4982" s="43"/>
      <c r="BD4982" s="43"/>
    </row>
    <row r="4983" spans="2:56" s="15" customFormat="1" ht="15.75">
      <c r="B4983" s="45"/>
      <c r="C4983" s="45"/>
      <c r="D4983" s="46"/>
      <c r="E4983" s="46"/>
      <c r="K4983" s="47"/>
      <c r="AH4983" s="42"/>
      <c r="AI4983" s="42"/>
      <c r="AJ4983" s="42"/>
      <c r="AK4983" s="42"/>
      <c r="AL4983" s="42"/>
      <c r="AM4983" s="42"/>
      <c r="AN4983" s="42"/>
      <c r="AO4983" s="42"/>
      <c r="AP4983" s="42"/>
      <c r="AQ4983" s="42"/>
      <c r="AR4983" s="42"/>
      <c r="AS4983" s="42"/>
      <c r="AT4983" s="42"/>
      <c r="AU4983" s="41"/>
      <c r="AV4983" s="42"/>
      <c r="AZ4983" s="43"/>
      <c r="BA4983" s="43"/>
      <c r="BB4983" s="43"/>
      <c r="BC4983" s="43"/>
      <c r="BD4983" s="43"/>
    </row>
    <row r="4984" spans="2:56" s="15" customFormat="1" ht="15.75">
      <c r="B4984" s="45"/>
      <c r="C4984" s="45"/>
      <c r="D4984" s="46"/>
      <c r="E4984" s="46"/>
      <c r="K4984" s="47"/>
      <c r="AH4984" s="42"/>
      <c r="AI4984" s="42"/>
      <c r="AJ4984" s="42"/>
      <c r="AK4984" s="42"/>
      <c r="AL4984" s="42"/>
      <c r="AM4984" s="42"/>
      <c r="AN4984" s="42"/>
      <c r="AO4984" s="42"/>
      <c r="AP4984" s="42"/>
      <c r="AQ4984" s="42"/>
      <c r="AR4984" s="42"/>
      <c r="AS4984" s="42"/>
      <c r="AT4984" s="42"/>
      <c r="AU4984" s="41"/>
      <c r="AV4984" s="42"/>
      <c r="AZ4984" s="43"/>
      <c r="BA4984" s="43"/>
      <c r="BB4984" s="43"/>
      <c r="BC4984" s="43"/>
      <c r="BD4984" s="43"/>
    </row>
    <row r="4985" spans="2:56" s="15" customFormat="1" ht="15.75">
      <c r="B4985" s="45"/>
      <c r="C4985" s="45"/>
      <c r="D4985" s="46"/>
      <c r="E4985" s="46"/>
      <c r="K4985" s="47"/>
      <c r="AH4985" s="42"/>
      <c r="AI4985" s="42"/>
      <c r="AJ4985" s="42"/>
      <c r="AK4985" s="42"/>
      <c r="AL4985" s="42"/>
      <c r="AM4985" s="42"/>
      <c r="AN4985" s="42"/>
      <c r="AO4985" s="42"/>
      <c r="AP4985" s="42"/>
      <c r="AQ4985" s="42"/>
      <c r="AR4985" s="42"/>
      <c r="AS4985" s="42"/>
      <c r="AT4985" s="42"/>
      <c r="AU4985" s="41"/>
      <c r="AV4985" s="42"/>
      <c r="AZ4985" s="43"/>
      <c r="BA4985" s="43"/>
      <c r="BB4985" s="43"/>
      <c r="BC4985" s="43"/>
      <c r="BD4985" s="43"/>
    </row>
    <row r="4986" spans="2:56" s="15" customFormat="1" ht="15.75">
      <c r="B4986" s="45"/>
      <c r="C4986" s="45"/>
      <c r="D4986" s="46"/>
      <c r="E4986" s="46"/>
      <c r="K4986" s="47"/>
      <c r="AH4986" s="42"/>
      <c r="AI4986" s="42"/>
      <c r="AJ4986" s="42"/>
      <c r="AK4986" s="42"/>
      <c r="AL4986" s="42"/>
      <c r="AM4986" s="42"/>
      <c r="AN4986" s="42"/>
      <c r="AO4986" s="42"/>
      <c r="AP4986" s="42"/>
      <c r="AQ4986" s="42"/>
      <c r="AR4986" s="42"/>
      <c r="AS4986" s="42"/>
      <c r="AT4986" s="42"/>
      <c r="AU4986" s="41"/>
      <c r="AV4986" s="42"/>
      <c r="AZ4986" s="43"/>
      <c r="BA4986" s="43"/>
      <c r="BB4986" s="43"/>
      <c r="BC4986" s="43"/>
      <c r="BD4986" s="43"/>
    </row>
    <row r="4987" spans="2:56" s="15" customFormat="1" ht="15.75">
      <c r="B4987" s="45"/>
      <c r="C4987" s="45"/>
      <c r="D4987" s="46"/>
      <c r="E4987" s="46"/>
      <c r="K4987" s="47"/>
      <c r="AH4987" s="42"/>
      <c r="AI4987" s="42"/>
      <c r="AJ4987" s="42"/>
      <c r="AK4987" s="42"/>
      <c r="AL4987" s="42"/>
      <c r="AM4987" s="42"/>
      <c r="AN4987" s="42"/>
      <c r="AO4987" s="42"/>
      <c r="AP4987" s="42"/>
      <c r="AQ4987" s="42"/>
      <c r="AR4987" s="42"/>
      <c r="AS4987" s="42"/>
      <c r="AT4987" s="42"/>
      <c r="AU4987" s="41"/>
      <c r="AV4987" s="42"/>
      <c r="AZ4987" s="43"/>
      <c r="BA4987" s="43"/>
      <c r="BB4987" s="43"/>
      <c r="BC4987" s="43"/>
      <c r="BD4987" s="43"/>
    </row>
    <row r="4988" spans="2:56" s="15" customFormat="1" ht="15.75">
      <c r="B4988" s="45"/>
      <c r="C4988" s="45"/>
      <c r="D4988" s="46"/>
      <c r="E4988" s="46"/>
      <c r="K4988" s="47"/>
      <c r="AH4988" s="42"/>
      <c r="AI4988" s="42"/>
      <c r="AJ4988" s="42"/>
      <c r="AK4988" s="42"/>
      <c r="AL4988" s="42"/>
      <c r="AM4988" s="42"/>
      <c r="AN4988" s="42"/>
      <c r="AO4988" s="42"/>
      <c r="AP4988" s="42"/>
      <c r="AQ4988" s="42"/>
      <c r="AR4988" s="42"/>
      <c r="AS4988" s="42"/>
      <c r="AT4988" s="42"/>
      <c r="AU4988" s="41"/>
      <c r="AV4988" s="42"/>
      <c r="AZ4988" s="43"/>
      <c r="BA4988" s="43"/>
      <c r="BB4988" s="43"/>
      <c r="BC4988" s="43"/>
      <c r="BD4988" s="43"/>
    </row>
    <row r="4989" spans="2:56" s="15" customFormat="1" ht="15.75">
      <c r="B4989" s="45"/>
      <c r="C4989" s="45"/>
      <c r="D4989" s="46"/>
      <c r="E4989" s="46"/>
      <c r="K4989" s="47"/>
      <c r="AH4989" s="42"/>
      <c r="AI4989" s="42"/>
      <c r="AJ4989" s="42"/>
      <c r="AK4989" s="42"/>
      <c r="AL4989" s="42"/>
      <c r="AM4989" s="42"/>
      <c r="AN4989" s="42"/>
      <c r="AO4989" s="42"/>
      <c r="AP4989" s="42"/>
      <c r="AQ4989" s="42"/>
      <c r="AR4989" s="42"/>
      <c r="AS4989" s="42"/>
      <c r="AT4989" s="42"/>
      <c r="AU4989" s="41"/>
      <c r="AV4989" s="42"/>
      <c r="AZ4989" s="43"/>
      <c r="BA4989" s="43"/>
      <c r="BB4989" s="43"/>
      <c r="BC4989" s="43"/>
      <c r="BD4989" s="43"/>
    </row>
    <row r="4990" spans="2:56" s="15" customFormat="1" ht="15.75">
      <c r="B4990" s="45"/>
      <c r="C4990" s="45"/>
      <c r="D4990" s="46"/>
      <c r="E4990" s="46"/>
      <c r="K4990" s="47"/>
      <c r="AH4990" s="42"/>
      <c r="AI4990" s="42"/>
      <c r="AJ4990" s="42"/>
      <c r="AK4990" s="42"/>
      <c r="AL4990" s="42"/>
      <c r="AM4990" s="42"/>
      <c r="AN4990" s="42"/>
      <c r="AO4990" s="42"/>
      <c r="AP4990" s="42"/>
      <c r="AQ4990" s="42"/>
      <c r="AR4990" s="42"/>
      <c r="AS4990" s="42"/>
      <c r="AT4990" s="42"/>
      <c r="AU4990" s="41"/>
      <c r="AV4990" s="42"/>
      <c r="AZ4990" s="43"/>
      <c r="BA4990" s="43"/>
      <c r="BB4990" s="43"/>
      <c r="BC4990" s="43"/>
      <c r="BD4990" s="43"/>
    </row>
    <row r="4991" spans="2:56" s="15" customFormat="1" ht="15.75">
      <c r="B4991" s="45"/>
      <c r="C4991" s="45"/>
      <c r="D4991" s="46"/>
      <c r="E4991" s="46"/>
      <c r="K4991" s="47"/>
      <c r="AH4991" s="42"/>
      <c r="AI4991" s="42"/>
      <c r="AJ4991" s="42"/>
      <c r="AK4991" s="42"/>
      <c r="AL4991" s="42"/>
      <c r="AM4991" s="42"/>
      <c r="AN4991" s="42"/>
      <c r="AO4991" s="42"/>
      <c r="AP4991" s="42"/>
      <c r="AQ4991" s="42"/>
      <c r="AR4991" s="42"/>
      <c r="AS4991" s="42"/>
      <c r="AT4991" s="42"/>
      <c r="AU4991" s="41"/>
      <c r="AV4991" s="42"/>
      <c r="AZ4991" s="43"/>
      <c r="BA4991" s="43"/>
      <c r="BB4991" s="43"/>
      <c r="BC4991" s="43"/>
      <c r="BD4991" s="43"/>
    </row>
    <row r="4992" spans="2:56" s="15" customFormat="1" ht="15.75">
      <c r="B4992" s="45"/>
      <c r="C4992" s="45"/>
      <c r="D4992" s="46"/>
      <c r="E4992" s="46"/>
      <c r="K4992" s="47"/>
      <c r="AH4992" s="42"/>
      <c r="AI4992" s="42"/>
      <c r="AJ4992" s="42"/>
      <c r="AK4992" s="42"/>
      <c r="AL4992" s="42"/>
      <c r="AM4992" s="42"/>
      <c r="AN4992" s="42"/>
      <c r="AO4992" s="42"/>
      <c r="AP4992" s="42"/>
      <c r="AQ4992" s="42"/>
      <c r="AR4992" s="42"/>
      <c r="AS4992" s="42"/>
      <c r="AT4992" s="42"/>
      <c r="AU4992" s="41"/>
      <c r="AV4992" s="42"/>
      <c r="AZ4992" s="43"/>
      <c r="BA4992" s="43"/>
      <c r="BB4992" s="43"/>
      <c r="BC4992" s="43"/>
      <c r="BD4992" s="43"/>
    </row>
    <row r="4993" spans="2:56" s="15" customFormat="1" ht="15.75">
      <c r="B4993" s="45"/>
      <c r="C4993" s="45"/>
      <c r="D4993" s="46"/>
      <c r="E4993" s="46"/>
      <c r="K4993" s="47"/>
      <c r="AH4993" s="42"/>
      <c r="AI4993" s="42"/>
      <c r="AJ4993" s="42"/>
      <c r="AK4993" s="42"/>
      <c r="AL4993" s="42"/>
      <c r="AM4993" s="42"/>
      <c r="AN4993" s="42"/>
      <c r="AO4993" s="42"/>
      <c r="AP4993" s="42"/>
      <c r="AQ4993" s="42"/>
      <c r="AR4993" s="42"/>
      <c r="AS4993" s="42"/>
      <c r="AT4993" s="42"/>
      <c r="AU4993" s="41"/>
      <c r="AV4993" s="42"/>
      <c r="AZ4993" s="43"/>
      <c r="BA4993" s="43"/>
      <c r="BB4993" s="43"/>
      <c r="BC4993" s="43"/>
      <c r="BD4993" s="43"/>
    </row>
    <row r="4994" spans="2:56" s="15" customFormat="1" ht="15.75">
      <c r="B4994" s="45"/>
      <c r="C4994" s="45"/>
      <c r="D4994" s="46"/>
      <c r="E4994" s="46"/>
      <c r="K4994" s="47"/>
      <c r="AH4994" s="42"/>
      <c r="AI4994" s="42"/>
      <c r="AJ4994" s="42"/>
      <c r="AK4994" s="42"/>
      <c r="AL4994" s="42"/>
      <c r="AM4994" s="42"/>
      <c r="AN4994" s="42"/>
      <c r="AO4994" s="42"/>
      <c r="AP4994" s="42"/>
      <c r="AQ4994" s="42"/>
      <c r="AR4994" s="42"/>
      <c r="AS4994" s="42"/>
      <c r="AT4994" s="42"/>
      <c r="AU4994" s="41"/>
      <c r="AV4994" s="42"/>
      <c r="AZ4994" s="43"/>
      <c r="BA4994" s="43"/>
      <c r="BB4994" s="43"/>
      <c r="BC4994" s="43"/>
      <c r="BD4994" s="43"/>
    </row>
    <row r="4995" spans="2:56" s="15" customFormat="1" ht="15.75">
      <c r="B4995" s="45"/>
      <c r="C4995" s="45"/>
      <c r="D4995" s="46"/>
      <c r="E4995" s="46"/>
      <c r="K4995" s="47"/>
      <c r="AH4995" s="42"/>
      <c r="AI4995" s="42"/>
      <c r="AJ4995" s="42"/>
      <c r="AK4995" s="42"/>
      <c r="AL4995" s="42"/>
      <c r="AM4995" s="42"/>
      <c r="AN4995" s="42"/>
      <c r="AO4995" s="42"/>
      <c r="AP4995" s="42"/>
      <c r="AQ4995" s="42"/>
      <c r="AR4995" s="42"/>
      <c r="AS4995" s="42"/>
      <c r="AT4995" s="42"/>
      <c r="AU4995" s="41"/>
      <c r="AV4995" s="42"/>
      <c r="AZ4995" s="43"/>
      <c r="BA4995" s="43"/>
      <c r="BB4995" s="43"/>
      <c r="BC4995" s="43"/>
      <c r="BD4995" s="43"/>
    </row>
    <row r="4996" spans="2:56" s="15" customFormat="1" ht="15.75">
      <c r="B4996" s="45"/>
      <c r="C4996" s="45"/>
      <c r="D4996" s="46"/>
      <c r="E4996" s="46"/>
      <c r="K4996" s="47"/>
      <c r="AH4996" s="42"/>
      <c r="AI4996" s="42"/>
      <c r="AJ4996" s="42"/>
      <c r="AK4996" s="42"/>
      <c r="AL4996" s="42"/>
      <c r="AM4996" s="42"/>
      <c r="AN4996" s="42"/>
      <c r="AO4996" s="42"/>
      <c r="AP4996" s="42"/>
      <c r="AQ4996" s="42"/>
      <c r="AR4996" s="42"/>
      <c r="AS4996" s="42"/>
      <c r="AT4996" s="42"/>
      <c r="AU4996" s="41"/>
      <c r="AV4996" s="42"/>
      <c r="AZ4996" s="43"/>
      <c r="BA4996" s="43"/>
      <c r="BB4996" s="43"/>
      <c r="BC4996" s="43"/>
      <c r="BD4996" s="43"/>
    </row>
    <row r="4997" spans="2:56" s="15" customFormat="1" ht="15.75">
      <c r="B4997" s="45"/>
      <c r="C4997" s="45"/>
      <c r="D4997" s="46"/>
      <c r="E4997" s="46"/>
      <c r="K4997" s="47"/>
      <c r="AH4997" s="42"/>
      <c r="AI4997" s="42"/>
      <c r="AJ4997" s="42"/>
      <c r="AK4997" s="42"/>
      <c r="AL4997" s="42"/>
      <c r="AM4997" s="42"/>
      <c r="AN4997" s="42"/>
      <c r="AO4997" s="42"/>
      <c r="AP4997" s="42"/>
      <c r="AQ4997" s="42"/>
      <c r="AR4997" s="42"/>
      <c r="AS4997" s="42"/>
      <c r="AT4997" s="42"/>
      <c r="AU4997" s="41"/>
      <c r="AV4997" s="42"/>
      <c r="AZ4997" s="43"/>
      <c r="BA4997" s="43"/>
      <c r="BB4997" s="43"/>
      <c r="BC4997" s="43"/>
      <c r="BD4997" s="43"/>
    </row>
    <row r="4998" spans="2:56" s="15" customFormat="1" ht="15.75">
      <c r="B4998" s="45"/>
      <c r="C4998" s="45"/>
      <c r="D4998" s="46"/>
      <c r="E4998" s="46"/>
      <c r="K4998" s="47"/>
      <c r="AH4998" s="42"/>
      <c r="AI4998" s="42"/>
      <c r="AJ4998" s="42"/>
      <c r="AK4998" s="42"/>
      <c r="AL4998" s="42"/>
      <c r="AM4998" s="42"/>
      <c r="AN4998" s="42"/>
      <c r="AO4998" s="42"/>
      <c r="AP4998" s="42"/>
      <c r="AQ4998" s="42"/>
      <c r="AR4998" s="42"/>
      <c r="AS4998" s="42"/>
      <c r="AT4998" s="42"/>
      <c r="AU4998" s="41"/>
      <c r="AV4998" s="42"/>
      <c r="AZ4998" s="43"/>
      <c r="BA4998" s="43"/>
      <c r="BB4998" s="43"/>
      <c r="BC4998" s="43"/>
      <c r="BD4998" s="43"/>
    </row>
    <row r="4999" spans="2:56" s="15" customFormat="1" ht="15.75">
      <c r="B4999" s="45"/>
      <c r="C4999" s="45"/>
      <c r="D4999" s="46"/>
      <c r="E4999" s="46"/>
      <c r="K4999" s="47"/>
      <c r="AH4999" s="42"/>
      <c r="AI4999" s="42"/>
      <c r="AJ4999" s="42"/>
      <c r="AK4999" s="42"/>
      <c r="AL4999" s="42"/>
      <c r="AM4999" s="42"/>
      <c r="AN4999" s="42"/>
      <c r="AO4999" s="42"/>
      <c r="AP4999" s="42"/>
      <c r="AQ4999" s="42"/>
      <c r="AR4999" s="42"/>
      <c r="AS4999" s="42"/>
      <c r="AT4999" s="42"/>
      <c r="AU4999" s="41"/>
      <c r="AV4999" s="42"/>
      <c r="AZ4999" s="43"/>
      <c r="BA4999" s="43"/>
      <c r="BB4999" s="43"/>
      <c r="BC4999" s="43"/>
      <c r="BD4999" s="43"/>
    </row>
    <row r="5000" spans="2:56" s="15" customFormat="1" ht="15.75">
      <c r="B5000" s="45"/>
      <c r="C5000" s="45"/>
      <c r="D5000" s="46"/>
      <c r="E5000" s="46"/>
      <c r="K5000" s="47"/>
      <c r="AH5000" s="42"/>
      <c r="AI5000" s="42"/>
      <c r="AJ5000" s="42"/>
      <c r="AK5000" s="42"/>
      <c r="AL5000" s="42"/>
      <c r="AM5000" s="42"/>
      <c r="AN5000" s="42"/>
      <c r="AO5000" s="42"/>
      <c r="AP5000" s="42"/>
      <c r="AQ5000" s="42"/>
      <c r="AR5000" s="42"/>
      <c r="AS5000" s="42"/>
      <c r="AT5000" s="42"/>
      <c r="AU5000" s="41"/>
      <c r="AV5000" s="42"/>
      <c r="AZ5000" s="43"/>
      <c r="BA5000" s="43"/>
      <c r="BB5000" s="43"/>
      <c r="BC5000" s="43"/>
      <c r="BD5000" s="43"/>
    </row>
    <row r="5001" spans="2:56" s="15" customFormat="1" ht="15.75">
      <c r="B5001" s="45"/>
      <c r="C5001" s="45"/>
      <c r="D5001" s="46"/>
      <c r="E5001" s="46"/>
      <c r="K5001" s="47"/>
      <c r="AH5001" s="42"/>
      <c r="AI5001" s="42"/>
      <c r="AJ5001" s="42"/>
      <c r="AK5001" s="42"/>
      <c r="AL5001" s="42"/>
      <c r="AM5001" s="42"/>
      <c r="AN5001" s="42"/>
      <c r="AO5001" s="42"/>
      <c r="AP5001" s="42"/>
      <c r="AQ5001" s="42"/>
      <c r="AR5001" s="42"/>
      <c r="AS5001" s="42"/>
      <c r="AT5001" s="42"/>
      <c r="AU5001" s="41"/>
      <c r="AV5001" s="42"/>
      <c r="AZ5001" s="43"/>
      <c r="BA5001" s="43"/>
      <c r="BB5001" s="43"/>
      <c r="BC5001" s="43"/>
      <c r="BD5001" s="43"/>
    </row>
    <row r="5002" spans="2:56" s="15" customFormat="1" ht="15.75">
      <c r="B5002" s="45"/>
      <c r="C5002" s="45"/>
      <c r="D5002" s="46"/>
      <c r="E5002" s="46"/>
      <c r="K5002" s="47"/>
      <c r="AH5002" s="42"/>
      <c r="AI5002" s="42"/>
      <c r="AJ5002" s="42"/>
      <c r="AK5002" s="42"/>
      <c r="AL5002" s="42"/>
      <c r="AM5002" s="42"/>
      <c r="AN5002" s="42"/>
      <c r="AO5002" s="42"/>
      <c r="AP5002" s="42"/>
      <c r="AQ5002" s="42"/>
      <c r="AR5002" s="42"/>
      <c r="AS5002" s="42"/>
      <c r="AT5002" s="42"/>
      <c r="AU5002" s="41"/>
      <c r="AV5002" s="42"/>
      <c r="AZ5002" s="43"/>
      <c r="BA5002" s="43"/>
      <c r="BB5002" s="43"/>
      <c r="BC5002" s="43"/>
      <c r="BD5002" s="43"/>
    </row>
    <row r="5003" spans="2:56" s="15" customFormat="1" ht="15.75">
      <c r="B5003" s="45"/>
      <c r="C5003" s="45"/>
      <c r="D5003" s="46"/>
      <c r="E5003" s="46"/>
      <c r="K5003" s="47"/>
      <c r="AH5003" s="42"/>
      <c r="AI5003" s="42"/>
      <c r="AJ5003" s="42"/>
      <c r="AK5003" s="42"/>
      <c r="AL5003" s="42"/>
      <c r="AM5003" s="42"/>
      <c r="AN5003" s="42"/>
      <c r="AO5003" s="42"/>
      <c r="AP5003" s="42"/>
      <c r="AQ5003" s="42"/>
      <c r="AR5003" s="42"/>
      <c r="AS5003" s="42"/>
      <c r="AT5003" s="42"/>
      <c r="AU5003" s="41"/>
      <c r="AV5003" s="42"/>
      <c r="AZ5003" s="43"/>
      <c r="BA5003" s="43"/>
      <c r="BB5003" s="43"/>
      <c r="BC5003" s="43"/>
      <c r="BD5003" s="43"/>
    </row>
    <row r="5004" spans="2:56" s="15" customFormat="1" ht="15.75">
      <c r="B5004" s="45"/>
      <c r="C5004" s="45"/>
      <c r="D5004" s="46"/>
      <c r="E5004" s="46"/>
      <c r="K5004" s="47"/>
      <c r="AH5004" s="42"/>
      <c r="AI5004" s="42"/>
      <c r="AJ5004" s="42"/>
      <c r="AK5004" s="42"/>
      <c r="AL5004" s="42"/>
      <c r="AM5004" s="42"/>
      <c r="AN5004" s="42"/>
      <c r="AO5004" s="42"/>
      <c r="AP5004" s="42"/>
      <c r="AQ5004" s="42"/>
      <c r="AR5004" s="42"/>
      <c r="AS5004" s="42"/>
      <c r="AT5004" s="42"/>
      <c r="AU5004" s="41"/>
      <c r="AV5004" s="42"/>
      <c r="AZ5004" s="43"/>
      <c r="BA5004" s="43"/>
      <c r="BB5004" s="43"/>
      <c r="BC5004" s="43"/>
      <c r="BD5004" s="43"/>
    </row>
    <row r="5005" spans="2:56" s="15" customFormat="1" ht="15.75">
      <c r="B5005" s="45"/>
      <c r="C5005" s="45"/>
      <c r="D5005" s="46"/>
      <c r="E5005" s="46"/>
      <c r="K5005" s="47"/>
      <c r="AH5005" s="42"/>
      <c r="AI5005" s="42"/>
      <c r="AJ5005" s="42"/>
      <c r="AK5005" s="42"/>
      <c r="AL5005" s="42"/>
      <c r="AM5005" s="42"/>
      <c r="AN5005" s="42"/>
      <c r="AO5005" s="42"/>
      <c r="AP5005" s="42"/>
      <c r="AQ5005" s="42"/>
      <c r="AR5005" s="42"/>
      <c r="AS5005" s="42"/>
      <c r="AT5005" s="42"/>
      <c r="AU5005" s="41"/>
      <c r="AV5005" s="42"/>
      <c r="AZ5005" s="43"/>
      <c r="BA5005" s="43"/>
      <c r="BB5005" s="43"/>
      <c r="BC5005" s="43"/>
      <c r="BD5005" s="43"/>
    </row>
    <row r="5006" spans="2:56" s="15" customFormat="1" ht="15.75">
      <c r="B5006" s="45"/>
      <c r="C5006" s="45"/>
      <c r="D5006" s="46"/>
      <c r="E5006" s="46"/>
      <c r="K5006" s="47"/>
      <c r="AH5006" s="42"/>
      <c r="AI5006" s="42"/>
      <c r="AJ5006" s="42"/>
      <c r="AK5006" s="42"/>
      <c r="AL5006" s="42"/>
      <c r="AM5006" s="42"/>
      <c r="AN5006" s="42"/>
      <c r="AO5006" s="42"/>
      <c r="AP5006" s="42"/>
      <c r="AQ5006" s="42"/>
      <c r="AR5006" s="42"/>
      <c r="AS5006" s="42"/>
      <c r="AT5006" s="42"/>
      <c r="AU5006" s="41"/>
      <c r="AV5006" s="42"/>
      <c r="AZ5006" s="43"/>
      <c r="BA5006" s="43"/>
      <c r="BB5006" s="43"/>
      <c r="BC5006" s="43"/>
      <c r="BD5006" s="43"/>
    </row>
    <row r="5007" spans="2:56" s="15" customFormat="1" ht="15.75">
      <c r="B5007" s="45"/>
      <c r="C5007" s="45"/>
      <c r="D5007" s="46"/>
      <c r="E5007" s="46"/>
      <c r="K5007" s="47"/>
      <c r="AH5007" s="42"/>
      <c r="AI5007" s="42"/>
      <c r="AJ5007" s="42"/>
      <c r="AK5007" s="42"/>
      <c r="AL5007" s="42"/>
      <c r="AM5007" s="42"/>
      <c r="AN5007" s="42"/>
      <c r="AO5007" s="42"/>
      <c r="AP5007" s="42"/>
      <c r="AQ5007" s="42"/>
      <c r="AR5007" s="42"/>
      <c r="AS5007" s="42"/>
      <c r="AT5007" s="42"/>
      <c r="AU5007" s="41"/>
      <c r="AV5007" s="42"/>
      <c r="AZ5007" s="43"/>
      <c r="BA5007" s="43"/>
      <c r="BB5007" s="43"/>
      <c r="BC5007" s="43"/>
      <c r="BD5007" s="43"/>
    </row>
    <row r="5008" spans="2:56" s="15" customFormat="1" ht="15.75">
      <c r="B5008" s="45"/>
      <c r="C5008" s="45"/>
      <c r="D5008" s="46"/>
      <c r="E5008" s="46"/>
      <c r="K5008" s="47"/>
      <c r="AH5008" s="42"/>
      <c r="AI5008" s="42"/>
      <c r="AJ5008" s="42"/>
      <c r="AK5008" s="42"/>
      <c r="AL5008" s="42"/>
      <c r="AM5008" s="42"/>
      <c r="AN5008" s="42"/>
      <c r="AO5008" s="42"/>
      <c r="AP5008" s="42"/>
      <c r="AQ5008" s="42"/>
      <c r="AR5008" s="42"/>
      <c r="AS5008" s="42"/>
      <c r="AT5008" s="42"/>
      <c r="AU5008" s="41"/>
      <c r="AV5008" s="42"/>
      <c r="AZ5008" s="43"/>
      <c r="BA5008" s="43"/>
      <c r="BB5008" s="43"/>
      <c r="BC5008" s="43"/>
      <c r="BD5008" s="43"/>
    </row>
    <row r="5009" spans="2:56" s="15" customFormat="1" ht="15.75">
      <c r="B5009" s="45"/>
      <c r="C5009" s="45"/>
      <c r="D5009" s="46"/>
      <c r="E5009" s="46"/>
      <c r="K5009" s="47"/>
      <c r="AH5009" s="42"/>
      <c r="AI5009" s="42"/>
      <c r="AJ5009" s="42"/>
      <c r="AK5009" s="42"/>
      <c r="AL5009" s="42"/>
      <c r="AM5009" s="42"/>
      <c r="AN5009" s="42"/>
      <c r="AO5009" s="42"/>
      <c r="AP5009" s="42"/>
      <c r="AQ5009" s="42"/>
      <c r="AR5009" s="42"/>
      <c r="AS5009" s="42"/>
      <c r="AT5009" s="42"/>
      <c r="AU5009" s="41"/>
      <c r="AV5009" s="42"/>
      <c r="AZ5009" s="43"/>
      <c r="BA5009" s="43"/>
      <c r="BB5009" s="43"/>
      <c r="BC5009" s="43"/>
      <c r="BD5009" s="43"/>
    </row>
    <row r="5010" spans="2:56" s="15" customFormat="1" ht="15.75">
      <c r="B5010" s="45"/>
      <c r="C5010" s="45"/>
      <c r="D5010" s="46"/>
      <c r="E5010" s="46"/>
      <c r="K5010" s="47"/>
      <c r="AH5010" s="42"/>
      <c r="AI5010" s="42"/>
      <c r="AJ5010" s="42"/>
      <c r="AK5010" s="42"/>
      <c r="AL5010" s="42"/>
      <c r="AM5010" s="42"/>
      <c r="AN5010" s="42"/>
      <c r="AO5010" s="42"/>
      <c r="AP5010" s="42"/>
      <c r="AQ5010" s="42"/>
      <c r="AR5010" s="42"/>
      <c r="AS5010" s="42"/>
      <c r="AT5010" s="42"/>
      <c r="AU5010" s="41"/>
      <c r="AV5010" s="42"/>
      <c r="AZ5010" s="43"/>
      <c r="BA5010" s="43"/>
      <c r="BB5010" s="43"/>
      <c r="BC5010" s="43"/>
      <c r="BD5010" s="43"/>
    </row>
    <row r="5011" spans="2:56" s="15" customFormat="1" ht="15.75">
      <c r="B5011" s="45"/>
      <c r="C5011" s="45"/>
      <c r="D5011" s="46"/>
      <c r="E5011" s="46"/>
      <c r="K5011" s="47"/>
      <c r="AH5011" s="42"/>
      <c r="AI5011" s="42"/>
      <c r="AJ5011" s="42"/>
      <c r="AK5011" s="42"/>
      <c r="AL5011" s="42"/>
      <c r="AM5011" s="42"/>
      <c r="AN5011" s="42"/>
      <c r="AO5011" s="42"/>
      <c r="AP5011" s="42"/>
      <c r="AQ5011" s="42"/>
      <c r="AR5011" s="42"/>
      <c r="AS5011" s="42"/>
      <c r="AT5011" s="42"/>
      <c r="AU5011" s="41"/>
      <c r="AV5011" s="42"/>
      <c r="AZ5011" s="43"/>
      <c r="BA5011" s="43"/>
      <c r="BB5011" s="43"/>
      <c r="BC5011" s="43"/>
      <c r="BD5011" s="43"/>
    </row>
    <row r="5012" spans="2:56" s="15" customFormat="1" ht="15.75">
      <c r="B5012" s="45"/>
      <c r="C5012" s="45"/>
      <c r="D5012" s="46"/>
      <c r="E5012" s="46"/>
      <c r="K5012" s="47"/>
      <c r="AH5012" s="42"/>
      <c r="AI5012" s="42"/>
      <c r="AJ5012" s="42"/>
      <c r="AK5012" s="42"/>
      <c r="AL5012" s="42"/>
      <c r="AM5012" s="42"/>
      <c r="AN5012" s="42"/>
      <c r="AO5012" s="42"/>
      <c r="AP5012" s="42"/>
      <c r="AQ5012" s="42"/>
      <c r="AR5012" s="42"/>
      <c r="AS5012" s="42"/>
      <c r="AT5012" s="42"/>
      <c r="AU5012" s="41"/>
      <c r="AV5012" s="42"/>
      <c r="AZ5012" s="43"/>
      <c r="BA5012" s="43"/>
      <c r="BB5012" s="43"/>
      <c r="BC5012" s="43"/>
      <c r="BD5012" s="43"/>
    </row>
    <row r="5013" spans="2:56" s="15" customFormat="1" ht="15.75">
      <c r="B5013" s="45"/>
      <c r="C5013" s="45"/>
      <c r="D5013" s="46"/>
      <c r="E5013" s="46"/>
      <c r="K5013" s="47"/>
      <c r="AH5013" s="42"/>
      <c r="AI5013" s="42"/>
      <c r="AJ5013" s="42"/>
      <c r="AK5013" s="42"/>
      <c r="AL5013" s="42"/>
      <c r="AM5013" s="42"/>
      <c r="AN5013" s="42"/>
      <c r="AO5013" s="42"/>
      <c r="AP5013" s="42"/>
      <c r="AQ5013" s="42"/>
      <c r="AR5013" s="42"/>
      <c r="AS5013" s="42"/>
      <c r="AT5013" s="42"/>
      <c r="AU5013" s="41"/>
      <c r="AV5013" s="42"/>
      <c r="AZ5013" s="43"/>
      <c r="BA5013" s="43"/>
      <c r="BB5013" s="43"/>
      <c r="BC5013" s="43"/>
      <c r="BD5013" s="43"/>
    </row>
    <row r="5014" spans="2:56" s="15" customFormat="1" ht="15.75">
      <c r="B5014" s="45"/>
      <c r="C5014" s="45"/>
      <c r="D5014" s="46"/>
      <c r="E5014" s="46"/>
      <c r="K5014" s="47"/>
      <c r="AH5014" s="42"/>
      <c r="AI5014" s="42"/>
      <c r="AJ5014" s="42"/>
      <c r="AK5014" s="42"/>
      <c r="AL5014" s="42"/>
      <c r="AM5014" s="42"/>
      <c r="AN5014" s="42"/>
      <c r="AO5014" s="42"/>
      <c r="AP5014" s="42"/>
      <c r="AQ5014" s="42"/>
      <c r="AR5014" s="42"/>
      <c r="AS5014" s="42"/>
      <c r="AT5014" s="42"/>
      <c r="AU5014" s="41"/>
      <c r="AV5014" s="42"/>
      <c r="AZ5014" s="43"/>
      <c r="BA5014" s="43"/>
      <c r="BB5014" s="43"/>
      <c r="BC5014" s="43"/>
      <c r="BD5014" s="43"/>
    </row>
    <row r="5015" spans="2:56" s="15" customFormat="1" ht="15.75">
      <c r="B5015" s="45"/>
      <c r="C5015" s="45"/>
      <c r="D5015" s="46"/>
      <c r="E5015" s="46"/>
      <c r="K5015" s="47"/>
      <c r="AH5015" s="42"/>
      <c r="AI5015" s="42"/>
      <c r="AJ5015" s="42"/>
      <c r="AK5015" s="42"/>
      <c r="AL5015" s="42"/>
      <c r="AM5015" s="42"/>
      <c r="AN5015" s="42"/>
      <c r="AO5015" s="42"/>
      <c r="AP5015" s="42"/>
      <c r="AQ5015" s="42"/>
      <c r="AR5015" s="42"/>
      <c r="AS5015" s="42"/>
      <c r="AT5015" s="42"/>
      <c r="AU5015" s="41"/>
      <c r="AV5015" s="42"/>
      <c r="AZ5015" s="43"/>
      <c r="BA5015" s="43"/>
      <c r="BB5015" s="43"/>
      <c r="BC5015" s="43"/>
      <c r="BD5015" s="43"/>
    </row>
    <row r="5016" spans="2:56" s="15" customFormat="1" ht="15.75">
      <c r="B5016" s="45"/>
      <c r="C5016" s="45"/>
      <c r="D5016" s="46"/>
      <c r="E5016" s="46"/>
      <c r="K5016" s="47"/>
      <c r="AH5016" s="42"/>
      <c r="AI5016" s="42"/>
      <c r="AJ5016" s="42"/>
      <c r="AK5016" s="42"/>
      <c r="AL5016" s="42"/>
      <c r="AM5016" s="42"/>
      <c r="AN5016" s="42"/>
      <c r="AO5016" s="42"/>
      <c r="AP5016" s="42"/>
      <c r="AQ5016" s="42"/>
      <c r="AR5016" s="42"/>
      <c r="AS5016" s="42"/>
      <c r="AT5016" s="42"/>
      <c r="AU5016" s="41"/>
      <c r="AV5016" s="42"/>
      <c r="AZ5016" s="43"/>
      <c r="BA5016" s="43"/>
      <c r="BB5016" s="43"/>
      <c r="BC5016" s="43"/>
      <c r="BD5016" s="43"/>
    </row>
    <row r="5017" spans="2:56" s="15" customFormat="1" ht="15.75">
      <c r="B5017" s="45"/>
      <c r="C5017" s="45"/>
      <c r="D5017" s="46"/>
      <c r="E5017" s="46"/>
      <c r="K5017" s="47"/>
      <c r="AH5017" s="42"/>
      <c r="AI5017" s="42"/>
      <c r="AJ5017" s="42"/>
      <c r="AK5017" s="42"/>
      <c r="AL5017" s="42"/>
      <c r="AM5017" s="42"/>
      <c r="AN5017" s="42"/>
      <c r="AO5017" s="42"/>
      <c r="AP5017" s="42"/>
      <c r="AQ5017" s="42"/>
      <c r="AR5017" s="42"/>
      <c r="AS5017" s="42"/>
      <c r="AT5017" s="42"/>
      <c r="AU5017" s="41"/>
      <c r="AV5017" s="42"/>
      <c r="AZ5017" s="43"/>
      <c r="BA5017" s="43"/>
      <c r="BB5017" s="43"/>
      <c r="BC5017" s="43"/>
      <c r="BD5017" s="43"/>
    </row>
    <row r="5018" spans="2:56" s="15" customFormat="1" ht="15.75">
      <c r="B5018" s="45"/>
      <c r="C5018" s="45"/>
      <c r="D5018" s="46"/>
      <c r="E5018" s="46"/>
      <c r="K5018" s="47"/>
      <c r="AH5018" s="42"/>
      <c r="AI5018" s="42"/>
      <c r="AJ5018" s="42"/>
      <c r="AK5018" s="42"/>
      <c r="AL5018" s="42"/>
      <c r="AM5018" s="42"/>
      <c r="AN5018" s="42"/>
      <c r="AO5018" s="42"/>
      <c r="AP5018" s="42"/>
      <c r="AQ5018" s="42"/>
      <c r="AR5018" s="42"/>
      <c r="AS5018" s="42"/>
      <c r="AT5018" s="42"/>
      <c r="AU5018" s="41"/>
      <c r="AV5018" s="42"/>
      <c r="AZ5018" s="43"/>
      <c r="BA5018" s="43"/>
      <c r="BB5018" s="43"/>
      <c r="BC5018" s="43"/>
      <c r="BD5018" s="43"/>
    </row>
    <row r="5019" spans="2:56" s="15" customFormat="1" ht="15.75">
      <c r="B5019" s="45"/>
      <c r="C5019" s="45"/>
      <c r="D5019" s="46"/>
      <c r="E5019" s="46"/>
      <c r="K5019" s="47"/>
      <c r="AH5019" s="42"/>
      <c r="AI5019" s="42"/>
      <c r="AJ5019" s="42"/>
      <c r="AK5019" s="42"/>
      <c r="AL5019" s="42"/>
      <c r="AM5019" s="42"/>
      <c r="AN5019" s="42"/>
      <c r="AO5019" s="42"/>
      <c r="AP5019" s="42"/>
      <c r="AQ5019" s="42"/>
      <c r="AR5019" s="42"/>
      <c r="AS5019" s="42"/>
      <c r="AT5019" s="42"/>
      <c r="AU5019" s="41"/>
      <c r="AV5019" s="42"/>
      <c r="AZ5019" s="43"/>
      <c r="BA5019" s="43"/>
      <c r="BB5019" s="43"/>
      <c r="BC5019" s="43"/>
      <c r="BD5019" s="43"/>
    </row>
    <row r="5020" spans="2:56" s="15" customFormat="1" ht="15.75">
      <c r="B5020" s="45"/>
      <c r="C5020" s="45"/>
      <c r="D5020" s="46"/>
      <c r="E5020" s="46"/>
      <c r="K5020" s="47"/>
      <c r="AH5020" s="42"/>
      <c r="AI5020" s="42"/>
      <c r="AJ5020" s="42"/>
      <c r="AK5020" s="42"/>
      <c r="AL5020" s="42"/>
      <c r="AM5020" s="42"/>
      <c r="AN5020" s="42"/>
      <c r="AO5020" s="42"/>
      <c r="AP5020" s="42"/>
      <c r="AQ5020" s="42"/>
      <c r="AR5020" s="42"/>
      <c r="AS5020" s="42"/>
      <c r="AT5020" s="42"/>
      <c r="AU5020" s="41"/>
      <c r="AV5020" s="42"/>
      <c r="AZ5020" s="43"/>
      <c r="BA5020" s="43"/>
      <c r="BB5020" s="43"/>
      <c r="BC5020" s="43"/>
      <c r="BD5020" s="43"/>
    </row>
    <row r="5021" spans="2:56" s="15" customFormat="1" ht="15.75">
      <c r="B5021" s="45"/>
      <c r="C5021" s="45"/>
      <c r="D5021" s="46"/>
      <c r="E5021" s="46"/>
      <c r="K5021" s="47"/>
      <c r="AH5021" s="42"/>
      <c r="AI5021" s="42"/>
      <c r="AJ5021" s="42"/>
      <c r="AK5021" s="42"/>
      <c r="AL5021" s="42"/>
      <c r="AM5021" s="42"/>
      <c r="AN5021" s="42"/>
      <c r="AO5021" s="42"/>
      <c r="AP5021" s="42"/>
      <c r="AQ5021" s="42"/>
      <c r="AR5021" s="42"/>
      <c r="AS5021" s="42"/>
      <c r="AT5021" s="42"/>
      <c r="AU5021" s="41"/>
      <c r="AV5021" s="42"/>
      <c r="AZ5021" s="43"/>
      <c r="BA5021" s="43"/>
      <c r="BB5021" s="43"/>
      <c r="BC5021" s="43"/>
      <c r="BD5021" s="43"/>
    </row>
    <row r="5022" spans="2:56" s="15" customFormat="1" ht="15.75">
      <c r="B5022" s="45"/>
      <c r="C5022" s="45"/>
      <c r="D5022" s="46"/>
      <c r="E5022" s="46"/>
      <c r="K5022" s="47"/>
      <c r="AH5022" s="42"/>
      <c r="AI5022" s="42"/>
      <c r="AJ5022" s="42"/>
      <c r="AK5022" s="42"/>
      <c r="AL5022" s="42"/>
      <c r="AM5022" s="42"/>
      <c r="AN5022" s="42"/>
      <c r="AO5022" s="42"/>
      <c r="AP5022" s="42"/>
      <c r="AQ5022" s="42"/>
      <c r="AR5022" s="42"/>
      <c r="AS5022" s="42"/>
      <c r="AT5022" s="42"/>
      <c r="AU5022" s="41"/>
      <c r="AV5022" s="42"/>
      <c r="AZ5022" s="43"/>
      <c r="BA5022" s="43"/>
      <c r="BB5022" s="43"/>
      <c r="BC5022" s="43"/>
      <c r="BD5022" s="43"/>
    </row>
    <row r="5023" spans="2:56" s="15" customFormat="1" ht="15.75">
      <c r="B5023" s="45"/>
      <c r="C5023" s="45"/>
      <c r="D5023" s="46"/>
      <c r="E5023" s="46"/>
      <c r="K5023" s="47"/>
      <c r="AH5023" s="42"/>
      <c r="AI5023" s="42"/>
      <c r="AJ5023" s="42"/>
      <c r="AK5023" s="42"/>
      <c r="AL5023" s="42"/>
      <c r="AM5023" s="42"/>
      <c r="AN5023" s="42"/>
      <c r="AO5023" s="42"/>
      <c r="AP5023" s="42"/>
      <c r="AQ5023" s="42"/>
      <c r="AR5023" s="42"/>
      <c r="AS5023" s="42"/>
      <c r="AT5023" s="42"/>
      <c r="AU5023" s="41"/>
      <c r="AV5023" s="42"/>
      <c r="AZ5023" s="43"/>
      <c r="BA5023" s="43"/>
      <c r="BB5023" s="43"/>
      <c r="BC5023" s="43"/>
      <c r="BD5023" s="43"/>
    </row>
    <row r="5024" spans="2:56" s="15" customFormat="1" ht="15.75">
      <c r="B5024" s="45"/>
      <c r="C5024" s="45"/>
      <c r="D5024" s="46"/>
      <c r="E5024" s="46"/>
      <c r="K5024" s="47"/>
      <c r="AH5024" s="42"/>
      <c r="AI5024" s="42"/>
      <c r="AJ5024" s="42"/>
      <c r="AK5024" s="42"/>
      <c r="AL5024" s="42"/>
      <c r="AM5024" s="42"/>
      <c r="AN5024" s="42"/>
      <c r="AO5024" s="42"/>
      <c r="AP5024" s="42"/>
      <c r="AQ5024" s="42"/>
      <c r="AR5024" s="42"/>
      <c r="AS5024" s="42"/>
      <c r="AT5024" s="42"/>
      <c r="AU5024" s="41"/>
      <c r="AV5024" s="42"/>
      <c r="AZ5024" s="43"/>
      <c r="BA5024" s="43"/>
      <c r="BB5024" s="43"/>
      <c r="BC5024" s="43"/>
      <c r="BD5024" s="43"/>
    </row>
    <row r="5025" spans="2:56" s="15" customFormat="1" ht="15.75">
      <c r="B5025" s="45"/>
      <c r="C5025" s="45"/>
      <c r="D5025" s="46"/>
      <c r="E5025" s="46"/>
      <c r="K5025" s="47"/>
      <c r="AH5025" s="42"/>
      <c r="AI5025" s="42"/>
      <c r="AJ5025" s="42"/>
      <c r="AK5025" s="42"/>
      <c r="AL5025" s="42"/>
      <c r="AM5025" s="42"/>
      <c r="AN5025" s="42"/>
      <c r="AO5025" s="42"/>
      <c r="AP5025" s="42"/>
      <c r="AQ5025" s="42"/>
      <c r="AR5025" s="42"/>
      <c r="AS5025" s="42"/>
      <c r="AT5025" s="42"/>
      <c r="AU5025" s="41"/>
      <c r="AV5025" s="42"/>
      <c r="AZ5025" s="43"/>
      <c r="BA5025" s="43"/>
      <c r="BB5025" s="43"/>
      <c r="BC5025" s="43"/>
      <c r="BD5025" s="43"/>
    </row>
    <row r="5026" spans="2:56" s="15" customFormat="1" ht="15.75">
      <c r="B5026" s="45"/>
      <c r="C5026" s="45"/>
      <c r="D5026" s="46"/>
      <c r="E5026" s="46"/>
      <c r="K5026" s="47"/>
      <c r="AH5026" s="42"/>
      <c r="AI5026" s="42"/>
      <c r="AJ5026" s="42"/>
      <c r="AK5026" s="42"/>
      <c r="AL5026" s="42"/>
      <c r="AM5026" s="42"/>
      <c r="AN5026" s="42"/>
      <c r="AO5026" s="42"/>
      <c r="AP5026" s="42"/>
      <c r="AQ5026" s="42"/>
      <c r="AR5026" s="42"/>
      <c r="AS5026" s="42"/>
      <c r="AT5026" s="42"/>
      <c r="AU5026" s="41"/>
      <c r="AV5026" s="42"/>
      <c r="AZ5026" s="43"/>
      <c r="BA5026" s="43"/>
      <c r="BB5026" s="43"/>
      <c r="BC5026" s="43"/>
      <c r="BD5026" s="43"/>
    </row>
    <row r="5027" spans="2:56" s="15" customFormat="1" ht="15.75">
      <c r="B5027" s="45"/>
      <c r="C5027" s="45"/>
      <c r="D5027" s="46"/>
      <c r="E5027" s="46"/>
      <c r="K5027" s="47"/>
      <c r="AH5027" s="42"/>
      <c r="AI5027" s="42"/>
      <c r="AJ5027" s="42"/>
      <c r="AK5027" s="42"/>
      <c r="AL5027" s="42"/>
      <c r="AM5027" s="42"/>
      <c r="AN5027" s="42"/>
      <c r="AO5027" s="42"/>
      <c r="AP5027" s="42"/>
      <c r="AQ5027" s="42"/>
      <c r="AR5027" s="42"/>
      <c r="AS5027" s="42"/>
      <c r="AT5027" s="42"/>
      <c r="AU5027" s="41"/>
      <c r="AV5027" s="42"/>
      <c r="AZ5027" s="43"/>
      <c r="BA5027" s="43"/>
      <c r="BB5027" s="43"/>
      <c r="BC5027" s="43"/>
      <c r="BD5027" s="43"/>
    </row>
    <row r="5028" spans="2:56" s="15" customFormat="1" ht="15.75">
      <c r="B5028" s="45"/>
      <c r="C5028" s="45"/>
      <c r="D5028" s="46"/>
      <c r="E5028" s="46"/>
      <c r="K5028" s="47"/>
      <c r="AH5028" s="42"/>
      <c r="AI5028" s="42"/>
      <c r="AJ5028" s="42"/>
      <c r="AK5028" s="42"/>
      <c r="AL5028" s="42"/>
      <c r="AM5028" s="42"/>
      <c r="AN5028" s="42"/>
      <c r="AO5028" s="42"/>
      <c r="AP5028" s="42"/>
      <c r="AQ5028" s="42"/>
      <c r="AR5028" s="42"/>
      <c r="AS5028" s="42"/>
      <c r="AT5028" s="42"/>
      <c r="AU5028" s="41"/>
      <c r="AV5028" s="42"/>
      <c r="AZ5028" s="43"/>
      <c r="BA5028" s="43"/>
      <c r="BB5028" s="43"/>
      <c r="BC5028" s="43"/>
      <c r="BD5028" s="43"/>
    </row>
    <row r="5029" spans="2:56" s="15" customFormat="1" ht="15.75">
      <c r="B5029" s="45"/>
      <c r="C5029" s="45"/>
      <c r="D5029" s="46"/>
      <c r="E5029" s="46"/>
      <c r="K5029" s="47"/>
      <c r="AH5029" s="42"/>
      <c r="AI5029" s="42"/>
      <c r="AJ5029" s="42"/>
      <c r="AK5029" s="42"/>
      <c r="AL5029" s="42"/>
      <c r="AM5029" s="42"/>
      <c r="AN5029" s="42"/>
      <c r="AO5029" s="42"/>
      <c r="AP5029" s="42"/>
      <c r="AQ5029" s="42"/>
      <c r="AR5029" s="42"/>
      <c r="AS5029" s="42"/>
      <c r="AT5029" s="42"/>
      <c r="AU5029" s="41"/>
      <c r="AV5029" s="42"/>
      <c r="AZ5029" s="43"/>
      <c r="BA5029" s="43"/>
      <c r="BB5029" s="43"/>
      <c r="BC5029" s="43"/>
      <c r="BD5029" s="43"/>
    </row>
    <row r="5030" spans="2:56" s="15" customFormat="1" ht="15.75">
      <c r="B5030" s="45"/>
      <c r="C5030" s="45"/>
      <c r="D5030" s="46"/>
      <c r="E5030" s="46"/>
      <c r="K5030" s="47"/>
      <c r="AH5030" s="42"/>
      <c r="AI5030" s="42"/>
      <c r="AJ5030" s="42"/>
      <c r="AK5030" s="42"/>
      <c r="AL5030" s="42"/>
      <c r="AM5030" s="42"/>
      <c r="AN5030" s="42"/>
      <c r="AO5030" s="42"/>
      <c r="AP5030" s="42"/>
      <c r="AQ5030" s="42"/>
      <c r="AR5030" s="42"/>
      <c r="AS5030" s="42"/>
      <c r="AT5030" s="42"/>
      <c r="AU5030" s="41"/>
      <c r="AV5030" s="42"/>
      <c r="AZ5030" s="43"/>
      <c r="BA5030" s="43"/>
      <c r="BB5030" s="43"/>
      <c r="BC5030" s="43"/>
      <c r="BD5030" s="43"/>
    </row>
    <row r="5031" spans="2:56" s="15" customFormat="1" ht="15.75">
      <c r="B5031" s="45"/>
      <c r="C5031" s="45"/>
      <c r="D5031" s="46"/>
      <c r="E5031" s="46"/>
      <c r="K5031" s="47"/>
      <c r="AH5031" s="42"/>
      <c r="AI5031" s="42"/>
      <c r="AJ5031" s="42"/>
      <c r="AK5031" s="42"/>
      <c r="AL5031" s="42"/>
      <c r="AM5031" s="42"/>
      <c r="AN5031" s="42"/>
      <c r="AO5031" s="42"/>
      <c r="AP5031" s="42"/>
      <c r="AQ5031" s="42"/>
      <c r="AR5031" s="42"/>
      <c r="AS5031" s="42"/>
      <c r="AT5031" s="42"/>
      <c r="AU5031" s="41"/>
      <c r="AV5031" s="42"/>
      <c r="AZ5031" s="43"/>
      <c r="BA5031" s="43"/>
      <c r="BB5031" s="43"/>
      <c r="BC5031" s="43"/>
      <c r="BD5031" s="43"/>
    </row>
    <row r="5032" spans="2:56" s="15" customFormat="1" ht="15.75">
      <c r="B5032" s="45"/>
      <c r="C5032" s="45"/>
      <c r="D5032" s="46"/>
      <c r="E5032" s="46"/>
      <c r="K5032" s="47"/>
      <c r="AH5032" s="42"/>
      <c r="AI5032" s="42"/>
      <c r="AJ5032" s="42"/>
      <c r="AK5032" s="42"/>
      <c r="AL5032" s="42"/>
      <c r="AM5032" s="42"/>
      <c r="AN5032" s="42"/>
      <c r="AO5032" s="42"/>
      <c r="AP5032" s="42"/>
      <c r="AQ5032" s="42"/>
      <c r="AR5032" s="42"/>
      <c r="AS5032" s="42"/>
      <c r="AT5032" s="42"/>
      <c r="AU5032" s="41"/>
      <c r="AV5032" s="42"/>
      <c r="AZ5032" s="43"/>
      <c r="BA5032" s="43"/>
      <c r="BB5032" s="43"/>
      <c r="BC5032" s="43"/>
      <c r="BD5032" s="43"/>
    </row>
    <row r="5033" spans="2:56" s="15" customFormat="1" ht="15.75">
      <c r="B5033" s="45"/>
      <c r="C5033" s="45"/>
      <c r="D5033" s="46"/>
      <c r="E5033" s="46"/>
      <c r="K5033" s="47"/>
      <c r="AH5033" s="42"/>
      <c r="AI5033" s="42"/>
      <c r="AJ5033" s="42"/>
      <c r="AK5033" s="42"/>
      <c r="AL5033" s="42"/>
      <c r="AM5033" s="42"/>
      <c r="AN5033" s="42"/>
      <c r="AO5033" s="42"/>
      <c r="AP5033" s="42"/>
      <c r="AQ5033" s="42"/>
      <c r="AR5033" s="42"/>
      <c r="AS5033" s="42"/>
      <c r="AT5033" s="42"/>
      <c r="AU5033" s="41"/>
      <c r="AV5033" s="42"/>
      <c r="AZ5033" s="43"/>
      <c r="BA5033" s="43"/>
      <c r="BB5033" s="43"/>
      <c r="BC5033" s="43"/>
      <c r="BD5033" s="43"/>
    </row>
    <row r="5034" spans="2:56" s="15" customFormat="1" ht="15.75">
      <c r="B5034" s="45"/>
      <c r="C5034" s="45"/>
      <c r="D5034" s="46"/>
      <c r="E5034" s="46"/>
      <c r="K5034" s="47"/>
      <c r="AH5034" s="42"/>
      <c r="AI5034" s="42"/>
      <c r="AJ5034" s="42"/>
      <c r="AK5034" s="42"/>
      <c r="AL5034" s="42"/>
      <c r="AM5034" s="42"/>
      <c r="AN5034" s="42"/>
      <c r="AO5034" s="42"/>
      <c r="AP5034" s="42"/>
      <c r="AQ5034" s="42"/>
      <c r="AR5034" s="42"/>
      <c r="AS5034" s="42"/>
      <c r="AT5034" s="42"/>
      <c r="AU5034" s="41"/>
      <c r="AV5034" s="42"/>
      <c r="AZ5034" s="43"/>
      <c r="BA5034" s="43"/>
      <c r="BB5034" s="43"/>
      <c r="BC5034" s="43"/>
      <c r="BD5034" s="43"/>
    </row>
    <row r="5035" spans="2:56" s="15" customFormat="1" ht="15.75">
      <c r="B5035" s="45"/>
      <c r="C5035" s="45"/>
      <c r="D5035" s="46"/>
      <c r="E5035" s="46"/>
      <c r="K5035" s="47"/>
      <c r="AH5035" s="42"/>
      <c r="AI5035" s="42"/>
      <c r="AJ5035" s="42"/>
      <c r="AK5035" s="42"/>
      <c r="AL5035" s="42"/>
      <c r="AM5035" s="42"/>
      <c r="AN5035" s="42"/>
      <c r="AO5035" s="42"/>
      <c r="AP5035" s="42"/>
      <c r="AQ5035" s="42"/>
      <c r="AR5035" s="42"/>
      <c r="AS5035" s="42"/>
      <c r="AT5035" s="42"/>
      <c r="AU5035" s="41"/>
      <c r="AV5035" s="42"/>
      <c r="AZ5035" s="43"/>
      <c r="BA5035" s="43"/>
      <c r="BB5035" s="43"/>
      <c r="BC5035" s="43"/>
      <c r="BD5035" s="43"/>
    </row>
    <row r="5036" spans="2:56" s="15" customFormat="1" ht="15.75">
      <c r="B5036" s="45"/>
      <c r="C5036" s="45"/>
      <c r="D5036" s="46"/>
      <c r="E5036" s="46"/>
      <c r="K5036" s="47"/>
      <c r="AH5036" s="42"/>
      <c r="AI5036" s="42"/>
      <c r="AJ5036" s="42"/>
      <c r="AK5036" s="42"/>
      <c r="AL5036" s="42"/>
      <c r="AM5036" s="42"/>
      <c r="AN5036" s="42"/>
      <c r="AO5036" s="42"/>
      <c r="AP5036" s="42"/>
      <c r="AQ5036" s="42"/>
      <c r="AR5036" s="42"/>
      <c r="AS5036" s="42"/>
      <c r="AT5036" s="42"/>
      <c r="AU5036" s="41"/>
      <c r="AV5036" s="42"/>
      <c r="AZ5036" s="43"/>
      <c r="BA5036" s="43"/>
      <c r="BB5036" s="43"/>
      <c r="BC5036" s="43"/>
      <c r="BD5036" s="43"/>
    </row>
    <row r="5037" spans="2:56" s="15" customFormat="1" ht="15.75">
      <c r="B5037" s="45"/>
      <c r="C5037" s="45"/>
      <c r="D5037" s="46"/>
      <c r="E5037" s="46"/>
      <c r="K5037" s="47"/>
      <c r="AH5037" s="42"/>
      <c r="AI5037" s="42"/>
      <c r="AJ5037" s="42"/>
      <c r="AK5037" s="42"/>
      <c r="AL5037" s="42"/>
      <c r="AM5037" s="42"/>
      <c r="AN5037" s="42"/>
      <c r="AO5037" s="42"/>
      <c r="AP5037" s="42"/>
      <c r="AQ5037" s="42"/>
      <c r="AR5037" s="42"/>
      <c r="AS5037" s="42"/>
      <c r="AT5037" s="42"/>
      <c r="AU5037" s="41"/>
      <c r="AV5037" s="42"/>
      <c r="AZ5037" s="43"/>
      <c r="BA5037" s="43"/>
      <c r="BB5037" s="43"/>
      <c r="BC5037" s="43"/>
      <c r="BD5037" s="43"/>
    </row>
    <row r="5038" spans="2:56" s="15" customFormat="1" ht="15.75">
      <c r="B5038" s="45"/>
      <c r="C5038" s="45"/>
      <c r="D5038" s="46"/>
      <c r="E5038" s="46"/>
      <c r="K5038" s="47"/>
      <c r="AH5038" s="42"/>
      <c r="AI5038" s="42"/>
      <c r="AJ5038" s="42"/>
      <c r="AK5038" s="42"/>
      <c r="AL5038" s="42"/>
      <c r="AM5038" s="42"/>
      <c r="AN5038" s="42"/>
      <c r="AO5038" s="42"/>
      <c r="AP5038" s="42"/>
      <c r="AQ5038" s="42"/>
      <c r="AR5038" s="42"/>
      <c r="AS5038" s="42"/>
      <c r="AT5038" s="42"/>
      <c r="AU5038" s="41"/>
      <c r="AV5038" s="42"/>
      <c r="AZ5038" s="43"/>
      <c r="BA5038" s="43"/>
      <c r="BB5038" s="43"/>
      <c r="BC5038" s="43"/>
      <c r="BD5038" s="43"/>
    </row>
    <row r="5039" spans="2:56" s="15" customFormat="1" ht="15.75">
      <c r="B5039" s="45"/>
      <c r="C5039" s="45"/>
      <c r="D5039" s="46"/>
      <c r="E5039" s="46"/>
      <c r="K5039" s="47"/>
      <c r="AH5039" s="42"/>
      <c r="AI5039" s="42"/>
      <c r="AJ5039" s="42"/>
      <c r="AK5039" s="42"/>
      <c r="AL5039" s="42"/>
      <c r="AM5039" s="42"/>
      <c r="AN5039" s="42"/>
      <c r="AO5039" s="42"/>
      <c r="AP5039" s="42"/>
      <c r="AQ5039" s="42"/>
      <c r="AR5039" s="42"/>
      <c r="AS5039" s="42"/>
      <c r="AT5039" s="42"/>
      <c r="AU5039" s="41"/>
      <c r="AV5039" s="42"/>
      <c r="AZ5039" s="43"/>
      <c r="BA5039" s="43"/>
      <c r="BB5039" s="43"/>
      <c r="BC5039" s="43"/>
      <c r="BD5039" s="43"/>
    </row>
    <row r="5040" spans="2:56" s="15" customFormat="1" ht="15.75">
      <c r="B5040" s="45"/>
      <c r="C5040" s="45"/>
      <c r="D5040" s="46"/>
      <c r="E5040" s="46"/>
      <c r="K5040" s="47"/>
      <c r="AH5040" s="42"/>
      <c r="AI5040" s="42"/>
      <c r="AJ5040" s="42"/>
      <c r="AK5040" s="42"/>
      <c r="AL5040" s="42"/>
      <c r="AM5040" s="42"/>
      <c r="AN5040" s="42"/>
      <c r="AO5040" s="42"/>
      <c r="AP5040" s="42"/>
      <c r="AQ5040" s="42"/>
      <c r="AR5040" s="42"/>
      <c r="AS5040" s="42"/>
      <c r="AT5040" s="42"/>
      <c r="AU5040" s="41"/>
      <c r="AV5040" s="42"/>
      <c r="AZ5040" s="43"/>
      <c r="BA5040" s="43"/>
      <c r="BB5040" s="43"/>
      <c r="BC5040" s="43"/>
      <c r="BD5040" s="43"/>
    </row>
    <row r="5041" spans="2:56" s="15" customFormat="1" ht="15.75">
      <c r="B5041" s="45"/>
      <c r="C5041" s="45"/>
      <c r="D5041" s="46"/>
      <c r="E5041" s="46"/>
      <c r="K5041" s="47"/>
      <c r="AH5041" s="42"/>
      <c r="AI5041" s="42"/>
      <c r="AJ5041" s="42"/>
      <c r="AK5041" s="42"/>
      <c r="AL5041" s="42"/>
      <c r="AM5041" s="42"/>
      <c r="AN5041" s="42"/>
      <c r="AO5041" s="42"/>
      <c r="AP5041" s="42"/>
      <c r="AQ5041" s="42"/>
      <c r="AR5041" s="42"/>
      <c r="AS5041" s="42"/>
      <c r="AT5041" s="42"/>
      <c r="AU5041" s="41"/>
      <c r="AV5041" s="42"/>
      <c r="AZ5041" s="43"/>
      <c r="BA5041" s="43"/>
      <c r="BB5041" s="43"/>
      <c r="BC5041" s="43"/>
      <c r="BD5041" s="43"/>
    </row>
    <row r="5042" spans="2:56" s="15" customFormat="1" ht="15.75">
      <c r="B5042" s="45"/>
      <c r="C5042" s="45"/>
      <c r="D5042" s="46"/>
      <c r="E5042" s="46"/>
      <c r="K5042" s="47"/>
      <c r="AH5042" s="42"/>
      <c r="AI5042" s="42"/>
      <c r="AJ5042" s="42"/>
      <c r="AK5042" s="42"/>
      <c r="AL5042" s="42"/>
      <c r="AM5042" s="42"/>
      <c r="AN5042" s="42"/>
      <c r="AO5042" s="42"/>
      <c r="AP5042" s="42"/>
      <c r="AQ5042" s="42"/>
      <c r="AR5042" s="42"/>
      <c r="AS5042" s="42"/>
      <c r="AT5042" s="42"/>
      <c r="AU5042" s="41"/>
      <c r="AV5042" s="42"/>
      <c r="AZ5042" s="43"/>
      <c r="BA5042" s="43"/>
      <c r="BB5042" s="43"/>
      <c r="BC5042" s="43"/>
      <c r="BD5042" s="43"/>
    </row>
    <row r="5043" spans="2:56" s="15" customFormat="1" ht="15.75">
      <c r="B5043" s="45"/>
      <c r="C5043" s="45"/>
      <c r="D5043" s="46"/>
      <c r="E5043" s="46"/>
      <c r="K5043" s="47"/>
      <c r="AH5043" s="42"/>
      <c r="AI5043" s="42"/>
      <c r="AJ5043" s="42"/>
      <c r="AK5043" s="42"/>
      <c r="AL5043" s="42"/>
      <c r="AM5043" s="42"/>
      <c r="AN5043" s="42"/>
      <c r="AO5043" s="42"/>
      <c r="AP5043" s="42"/>
      <c r="AQ5043" s="42"/>
      <c r="AR5043" s="42"/>
      <c r="AS5043" s="42"/>
      <c r="AT5043" s="42"/>
      <c r="AU5043" s="41"/>
      <c r="AV5043" s="42"/>
      <c r="AZ5043" s="43"/>
      <c r="BA5043" s="43"/>
      <c r="BB5043" s="43"/>
      <c r="BC5043" s="43"/>
      <c r="BD5043" s="43"/>
    </row>
    <row r="5044" spans="2:56" s="15" customFormat="1" ht="15.75">
      <c r="B5044" s="45"/>
      <c r="C5044" s="45"/>
      <c r="D5044" s="46"/>
      <c r="E5044" s="46"/>
      <c r="K5044" s="47"/>
      <c r="AH5044" s="42"/>
      <c r="AI5044" s="42"/>
      <c r="AJ5044" s="42"/>
      <c r="AK5044" s="42"/>
      <c r="AL5044" s="42"/>
      <c r="AM5044" s="42"/>
      <c r="AN5044" s="42"/>
      <c r="AO5044" s="42"/>
      <c r="AP5044" s="42"/>
      <c r="AQ5044" s="42"/>
      <c r="AR5044" s="42"/>
      <c r="AS5044" s="42"/>
      <c r="AT5044" s="42"/>
      <c r="AU5044" s="41"/>
      <c r="AV5044" s="42"/>
      <c r="AZ5044" s="43"/>
      <c r="BA5044" s="43"/>
      <c r="BB5044" s="43"/>
      <c r="BC5044" s="43"/>
      <c r="BD5044" s="43"/>
    </row>
    <row r="5045" spans="2:56" s="15" customFormat="1" ht="15.75">
      <c r="B5045" s="45"/>
      <c r="C5045" s="45"/>
      <c r="D5045" s="46"/>
      <c r="E5045" s="46"/>
      <c r="K5045" s="47"/>
      <c r="AH5045" s="42"/>
      <c r="AI5045" s="42"/>
      <c r="AJ5045" s="42"/>
      <c r="AK5045" s="42"/>
      <c r="AL5045" s="42"/>
      <c r="AM5045" s="42"/>
      <c r="AN5045" s="42"/>
      <c r="AO5045" s="42"/>
      <c r="AP5045" s="42"/>
      <c r="AQ5045" s="42"/>
      <c r="AR5045" s="42"/>
      <c r="AS5045" s="42"/>
      <c r="AT5045" s="42"/>
      <c r="AU5045" s="41"/>
      <c r="AV5045" s="42"/>
      <c r="AZ5045" s="43"/>
      <c r="BA5045" s="43"/>
      <c r="BB5045" s="43"/>
      <c r="BC5045" s="43"/>
      <c r="BD5045" s="43"/>
    </row>
    <row r="5046" spans="2:56" s="15" customFormat="1" ht="15.75">
      <c r="B5046" s="45"/>
      <c r="C5046" s="45"/>
      <c r="D5046" s="46"/>
      <c r="E5046" s="46"/>
      <c r="K5046" s="47"/>
      <c r="AH5046" s="42"/>
      <c r="AI5046" s="42"/>
      <c r="AJ5046" s="42"/>
      <c r="AK5046" s="42"/>
      <c r="AL5046" s="42"/>
      <c r="AM5046" s="42"/>
      <c r="AN5046" s="42"/>
      <c r="AO5046" s="42"/>
      <c r="AP5046" s="42"/>
      <c r="AQ5046" s="42"/>
      <c r="AR5046" s="42"/>
      <c r="AS5046" s="42"/>
      <c r="AT5046" s="42"/>
      <c r="AU5046" s="41"/>
      <c r="AV5046" s="42"/>
      <c r="AZ5046" s="43"/>
      <c r="BA5046" s="43"/>
      <c r="BB5046" s="43"/>
      <c r="BC5046" s="43"/>
      <c r="BD5046" s="43"/>
    </row>
    <row r="5047" spans="2:56" s="15" customFormat="1" ht="15.75">
      <c r="B5047" s="45"/>
      <c r="C5047" s="45"/>
      <c r="D5047" s="46"/>
      <c r="E5047" s="46"/>
      <c r="K5047" s="47"/>
      <c r="AH5047" s="42"/>
      <c r="AI5047" s="42"/>
      <c r="AJ5047" s="42"/>
      <c r="AK5047" s="42"/>
      <c r="AL5047" s="42"/>
      <c r="AM5047" s="42"/>
      <c r="AN5047" s="42"/>
      <c r="AO5047" s="42"/>
      <c r="AP5047" s="42"/>
      <c r="AQ5047" s="42"/>
      <c r="AR5047" s="42"/>
      <c r="AS5047" s="42"/>
      <c r="AT5047" s="42"/>
      <c r="AU5047" s="41"/>
      <c r="AV5047" s="42"/>
      <c r="AZ5047" s="43"/>
      <c r="BA5047" s="43"/>
      <c r="BB5047" s="43"/>
      <c r="BC5047" s="43"/>
      <c r="BD5047" s="43"/>
    </row>
    <row r="5048" spans="2:56" s="15" customFormat="1" ht="15.75">
      <c r="B5048" s="45"/>
      <c r="C5048" s="45"/>
      <c r="D5048" s="46"/>
      <c r="E5048" s="46"/>
      <c r="K5048" s="47"/>
      <c r="AH5048" s="42"/>
      <c r="AI5048" s="42"/>
      <c r="AJ5048" s="42"/>
      <c r="AK5048" s="42"/>
      <c r="AL5048" s="42"/>
      <c r="AM5048" s="42"/>
      <c r="AN5048" s="42"/>
      <c r="AO5048" s="42"/>
      <c r="AP5048" s="42"/>
      <c r="AQ5048" s="42"/>
      <c r="AR5048" s="42"/>
      <c r="AS5048" s="42"/>
      <c r="AT5048" s="42"/>
      <c r="AU5048" s="41"/>
      <c r="AV5048" s="42"/>
      <c r="AZ5048" s="43"/>
      <c r="BA5048" s="43"/>
      <c r="BB5048" s="43"/>
      <c r="BC5048" s="43"/>
      <c r="BD5048" s="43"/>
    </row>
    <row r="5049" spans="2:56" s="15" customFormat="1" ht="15.75">
      <c r="B5049" s="45"/>
      <c r="C5049" s="45"/>
      <c r="D5049" s="46"/>
      <c r="E5049" s="46"/>
      <c r="K5049" s="47"/>
      <c r="AH5049" s="42"/>
      <c r="AI5049" s="42"/>
      <c r="AJ5049" s="42"/>
      <c r="AK5049" s="42"/>
      <c r="AL5049" s="42"/>
      <c r="AM5049" s="42"/>
      <c r="AN5049" s="42"/>
      <c r="AO5049" s="42"/>
      <c r="AP5049" s="42"/>
      <c r="AQ5049" s="42"/>
      <c r="AR5049" s="42"/>
      <c r="AS5049" s="42"/>
      <c r="AT5049" s="42"/>
      <c r="AU5049" s="41"/>
      <c r="AV5049" s="42"/>
      <c r="AZ5049" s="43"/>
      <c r="BA5049" s="43"/>
      <c r="BB5049" s="43"/>
      <c r="BC5049" s="43"/>
      <c r="BD5049" s="43"/>
    </row>
    <row r="5050" spans="2:56" s="15" customFormat="1" ht="15.75">
      <c r="B5050" s="45"/>
      <c r="C5050" s="45"/>
      <c r="D5050" s="46"/>
      <c r="E5050" s="46"/>
      <c r="K5050" s="47"/>
      <c r="AH5050" s="42"/>
      <c r="AI5050" s="42"/>
      <c r="AJ5050" s="42"/>
      <c r="AK5050" s="42"/>
      <c r="AL5050" s="42"/>
      <c r="AM5050" s="42"/>
      <c r="AN5050" s="42"/>
      <c r="AO5050" s="42"/>
      <c r="AP5050" s="42"/>
      <c r="AQ5050" s="42"/>
      <c r="AR5050" s="42"/>
      <c r="AS5050" s="42"/>
      <c r="AT5050" s="42"/>
      <c r="AU5050" s="41"/>
      <c r="AV5050" s="42"/>
      <c r="AZ5050" s="43"/>
      <c r="BA5050" s="43"/>
      <c r="BB5050" s="43"/>
      <c r="BC5050" s="43"/>
      <c r="BD5050" s="43"/>
    </row>
    <row r="5051" spans="2:56" s="15" customFormat="1" ht="15.75">
      <c r="B5051" s="45"/>
      <c r="C5051" s="45"/>
      <c r="D5051" s="46"/>
      <c r="E5051" s="46"/>
      <c r="K5051" s="47"/>
      <c r="AH5051" s="42"/>
      <c r="AI5051" s="42"/>
      <c r="AJ5051" s="42"/>
      <c r="AK5051" s="42"/>
      <c r="AL5051" s="42"/>
      <c r="AM5051" s="42"/>
      <c r="AN5051" s="42"/>
      <c r="AO5051" s="42"/>
      <c r="AP5051" s="42"/>
      <c r="AQ5051" s="42"/>
      <c r="AR5051" s="42"/>
      <c r="AS5051" s="42"/>
      <c r="AT5051" s="42"/>
      <c r="AU5051" s="41"/>
      <c r="AV5051" s="42"/>
      <c r="AZ5051" s="43"/>
      <c r="BA5051" s="43"/>
      <c r="BB5051" s="43"/>
      <c r="BC5051" s="43"/>
      <c r="BD5051" s="43"/>
    </row>
    <row r="5052" spans="2:56" s="15" customFormat="1" ht="15.75">
      <c r="B5052" s="45"/>
      <c r="C5052" s="45"/>
      <c r="D5052" s="46"/>
      <c r="E5052" s="46"/>
      <c r="K5052" s="47"/>
      <c r="AH5052" s="42"/>
      <c r="AI5052" s="42"/>
      <c r="AJ5052" s="42"/>
      <c r="AK5052" s="42"/>
      <c r="AL5052" s="42"/>
      <c r="AM5052" s="42"/>
      <c r="AN5052" s="42"/>
      <c r="AO5052" s="42"/>
      <c r="AP5052" s="42"/>
      <c r="AQ5052" s="42"/>
      <c r="AR5052" s="42"/>
      <c r="AS5052" s="42"/>
      <c r="AT5052" s="42"/>
      <c r="AU5052" s="41"/>
      <c r="AV5052" s="42"/>
      <c r="AZ5052" s="43"/>
      <c r="BA5052" s="43"/>
      <c r="BB5052" s="43"/>
      <c r="BC5052" s="43"/>
      <c r="BD5052" s="43"/>
    </row>
    <row r="5053" spans="2:56" s="15" customFormat="1" ht="15.75">
      <c r="B5053" s="45"/>
      <c r="C5053" s="45"/>
      <c r="D5053" s="46"/>
      <c r="E5053" s="46"/>
      <c r="K5053" s="47"/>
      <c r="AH5053" s="42"/>
      <c r="AI5053" s="42"/>
      <c r="AJ5053" s="42"/>
      <c r="AK5053" s="42"/>
      <c r="AL5053" s="42"/>
      <c r="AM5053" s="42"/>
      <c r="AN5053" s="42"/>
      <c r="AO5053" s="42"/>
      <c r="AP5053" s="42"/>
      <c r="AQ5053" s="42"/>
      <c r="AR5053" s="42"/>
      <c r="AS5053" s="42"/>
      <c r="AT5053" s="42"/>
      <c r="AU5053" s="41"/>
      <c r="AV5053" s="42"/>
      <c r="AZ5053" s="43"/>
      <c r="BA5053" s="43"/>
      <c r="BB5053" s="43"/>
      <c r="BC5053" s="43"/>
      <c r="BD5053" s="43"/>
    </row>
    <row r="5054" spans="2:56" s="15" customFormat="1" ht="15.75">
      <c r="B5054" s="45"/>
      <c r="C5054" s="45"/>
      <c r="D5054" s="46"/>
      <c r="E5054" s="46"/>
      <c r="K5054" s="47"/>
      <c r="AH5054" s="42"/>
      <c r="AI5054" s="42"/>
      <c r="AJ5054" s="42"/>
      <c r="AK5054" s="42"/>
      <c r="AL5054" s="42"/>
      <c r="AM5054" s="42"/>
      <c r="AN5054" s="42"/>
      <c r="AO5054" s="42"/>
      <c r="AP5054" s="42"/>
      <c r="AQ5054" s="42"/>
      <c r="AR5054" s="42"/>
      <c r="AS5054" s="42"/>
      <c r="AT5054" s="42"/>
      <c r="AU5054" s="41"/>
      <c r="AV5054" s="42"/>
      <c r="AZ5054" s="43"/>
      <c r="BA5054" s="43"/>
      <c r="BB5054" s="43"/>
      <c r="BC5054" s="43"/>
      <c r="BD5054" s="43"/>
    </row>
    <row r="5055" spans="2:56" s="15" customFormat="1" ht="15.75">
      <c r="B5055" s="45"/>
      <c r="C5055" s="45"/>
      <c r="D5055" s="46"/>
      <c r="E5055" s="46"/>
      <c r="K5055" s="47"/>
      <c r="AH5055" s="42"/>
      <c r="AI5055" s="42"/>
      <c r="AJ5055" s="42"/>
      <c r="AK5055" s="42"/>
      <c r="AL5055" s="42"/>
      <c r="AM5055" s="42"/>
      <c r="AN5055" s="42"/>
      <c r="AO5055" s="42"/>
      <c r="AP5055" s="42"/>
      <c r="AQ5055" s="42"/>
      <c r="AR5055" s="42"/>
      <c r="AS5055" s="42"/>
      <c r="AT5055" s="42"/>
      <c r="AU5055" s="41"/>
      <c r="AV5055" s="42"/>
      <c r="AZ5055" s="43"/>
      <c r="BA5055" s="43"/>
      <c r="BB5055" s="43"/>
      <c r="BC5055" s="43"/>
      <c r="BD5055" s="43"/>
    </row>
    <row r="5056" spans="2:56" s="15" customFormat="1" ht="15.75">
      <c r="B5056" s="45"/>
      <c r="C5056" s="45"/>
      <c r="D5056" s="46"/>
      <c r="E5056" s="46"/>
      <c r="K5056" s="47"/>
      <c r="AH5056" s="42"/>
      <c r="AI5056" s="42"/>
      <c r="AJ5056" s="42"/>
      <c r="AK5056" s="42"/>
      <c r="AL5056" s="42"/>
      <c r="AM5056" s="42"/>
      <c r="AN5056" s="42"/>
      <c r="AO5056" s="42"/>
      <c r="AP5056" s="42"/>
      <c r="AQ5056" s="42"/>
      <c r="AR5056" s="42"/>
      <c r="AS5056" s="42"/>
      <c r="AT5056" s="42"/>
      <c r="AU5056" s="41"/>
      <c r="AV5056" s="42"/>
      <c r="AZ5056" s="43"/>
      <c r="BA5056" s="43"/>
      <c r="BB5056" s="43"/>
      <c r="BC5056" s="43"/>
      <c r="BD5056" s="43"/>
    </row>
    <row r="5057" spans="2:56" s="15" customFormat="1" ht="15.75">
      <c r="B5057" s="45"/>
      <c r="C5057" s="45"/>
      <c r="D5057" s="46"/>
      <c r="E5057" s="46"/>
      <c r="K5057" s="47"/>
      <c r="AH5057" s="42"/>
      <c r="AI5057" s="42"/>
      <c r="AJ5057" s="42"/>
      <c r="AK5057" s="42"/>
      <c r="AL5057" s="42"/>
      <c r="AM5057" s="42"/>
      <c r="AN5057" s="42"/>
      <c r="AO5057" s="42"/>
      <c r="AP5057" s="42"/>
      <c r="AQ5057" s="42"/>
      <c r="AR5057" s="42"/>
      <c r="AS5057" s="42"/>
      <c r="AT5057" s="42"/>
      <c r="AU5057" s="41"/>
      <c r="AV5057" s="42"/>
      <c r="AZ5057" s="43"/>
      <c r="BA5057" s="43"/>
      <c r="BB5057" s="43"/>
      <c r="BC5057" s="43"/>
      <c r="BD5057" s="43"/>
    </row>
    <row r="5058" spans="2:56" s="15" customFormat="1" ht="15.75">
      <c r="B5058" s="45"/>
      <c r="C5058" s="45"/>
      <c r="D5058" s="46"/>
      <c r="E5058" s="46"/>
      <c r="K5058" s="47"/>
      <c r="AH5058" s="42"/>
      <c r="AI5058" s="42"/>
      <c r="AJ5058" s="42"/>
      <c r="AK5058" s="42"/>
      <c r="AL5058" s="42"/>
      <c r="AM5058" s="42"/>
      <c r="AN5058" s="42"/>
      <c r="AO5058" s="42"/>
      <c r="AP5058" s="42"/>
      <c r="AQ5058" s="42"/>
      <c r="AR5058" s="42"/>
      <c r="AS5058" s="42"/>
      <c r="AT5058" s="42"/>
      <c r="AU5058" s="41"/>
      <c r="AV5058" s="42"/>
      <c r="AZ5058" s="43"/>
      <c r="BA5058" s="43"/>
      <c r="BB5058" s="43"/>
      <c r="BC5058" s="43"/>
      <c r="BD5058" s="43"/>
    </row>
    <row r="5059" spans="2:56" s="15" customFormat="1" ht="15.75">
      <c r="B5059" s="45"/>
      <c r="C5059" s="45"/>
      <c r="D5059" s="46"/>
      <c r="E5059" s="46"/>
      <c r="K5059" s="47"/>
      <c r="AH5059" s="42"/>
      <c r="AI5059" s="42"/>
      <c r="AJ5059" s="42"/>
      <c r="AK5059" s="42"/>
      <c r="AL5059" s="42"/>
      <c r="AM5059" s="42"/>
      <c r="AN5059" s="42"/>
      <c r="AO5059" s="42"/>
      <c r="AP5059" s="42"/>
      <c r="AQ5059" s="42"/>
      <c r="AR5059" s="42"/>
      <c r="AS5059" s="42"/>
      <c r="AT5059" s="42"/>
      <c r="AU5059" s="41"/>
      <c r="AV5059" s="42"/>
      <c r="AZ5059" s="43"/>
      <c r="BA5059" s="43"/>
      <c r="BB5059" s="43"/>
      <c r="BC5059" s="43"/>
      <c r="BD5059" s="43"/>
    </row>
    <row r="5060" spans="2:56" s="15" customFormat="1" ht="15.75">
      <c r="B5060" s="45"/>
      <c r="C5060" s="45"/>
      <c r="D5060" s="46"/>
      <c r="E5060" s="46"/>
      <c r="K5060" s="47"/>
      <c r="AH5060" s="42"/>
      <c r="AI5060" s="42"/>
      <c r="AJ5060" s="42"/>
      <c r="AK5060" s="42"/>
      <c r="AL5060" s="42"/>
      <c r="AM5060" s="42"/>
      <c r="AN5060" s="42"/>
      <c r="AO5060" s="42"/>
      <c r="AP5060" s="42"/>
      <c r="AQ5060" s="42"/>
      <c r="AR5060" s="42"/>
      <c r="AS5060" s="42"/>
      <c r="AT5060" s="42"/>
      <c r="AU5060" s="41"/>
      <c r="AV5060" s="42"/>
      <c r="AZ5060" s="43"/>
      <c r="BA5060" s="43"/>
      <c r="BB5060" s="43"/>
      <c r="BC5060" s="43"/>
      <c r="BD5060" s="43"/>
    </row>
    <row r="5061" spans="2:56" s="15" customFormat="1" ht="15.75">
      <c r="B5061" s="45"/>
      <c r="C5061" s="45"/>
      <c r="D5061" s="46"/>
      <c r="E5061" s="46"/>
      <c r="K5061" s="47"/>
      <c r="AH5061" s="42"/>
      <c r="AI5061" s="42"/>
      <c r="AJ5061" s="42"/>
      <c r="AK5061" s="42"/>
      <c r="AL5061" s="42"/>
      <c r="AM5061" s="42"/>
      <c r="AN5061" s="42"/>
      <c r="AO5061" s="42"/>
      <c r="AP5061" s="42"/>
      <c r="AQ5061" s="42"/>
      <c r="AR5061" s="42"/>
      <c r="AS5061" s="42"/>
      <c r="AT5061" s="42"/>
      <c r="AU5061" s="41"/>
      <c r="AV5061" s="42"/>
      <c r="AZ5061" s="43"/>
      <c r="BA5061" s="43"/>
      <c r="BB5061" s="43"/>
      <c r="BC5061" s="43"/>
      <c r="BD5061" s="43"/>
    </row>
    <row r="5062" spans="2:56" s="15" customFormat="1" ht="15.75">
      <c r="B5062" s="45"/>
      <c r="C5062" s="45"/>
      <c r="D5062" s="46"/>
      <c r="E5062" s="46"/>
      <c r="K5062" s="47"/>
      <c r="AH5062" s="42"/>
      <c r="AI5062" s="42"/>
      <c r="AJ5062" s="42"/>
      <c r="AK5062" s="42"/>
      <c r="AL5062" s="42"/>
      <c r="AM5062" s="42"/>
      <c r="AN5062" s="42"/>
      <c r="AO5062" s="42"/>
      <c r="AP5062" s="42"/>
      <c r="AQ5062" s="42"/>
      <c r="AR5062" s="42"/>
      <c r="AS5062" s="42"/>
      <c r="AT5062" s="42"/>
      <c r="AU5062" s="41"/>
      <c r="AV5062" s="42"/>
      <c r="AZ5062" s="43"/>
      <c r="BA5062" s="43"/>
      <c r="BB5062" s="43"/>
      <c r="BC5062" s="43"/>
      <c r="BD5062" s="43"/>
    </row>
    <row r="5063" spans="2:56" s="15" customFormat="1" ht="15.75">
      <c r="B5063" s="45"/>
      <c r="C5063" s="45"/>
      <c r="D5063" s="46"/>
      <c r="E5063" s="46"/>
      <c r="K5063" s="47"/>
      <c r="AH5063" s="42"/>
      <c r="AI5063" s="42"/>
      <c r="AJ5063" s="42"/>
      <c r="AK5063" s="42"/>
      <c r="AL5063" s="42"/>
      <c r="AM5063" s="42"/>
      <c r="AN5063" s="42"/>
      <c r="AO5063" s="42"/>
      <c r="AP5063" s="42"/>
      <c r="AQ5063" s="42"/>
      <c r="AR5063" s="42"/>
      <c r="AS5063" s="42"/>
      <c r="AT5063" s="42"/>
      <c r="AU5063" s="41"/>
      <c r="AV5063" s="42"/>
      <c r="AZ5063" s="43"/>
      <c r="BA5063" s="43"/>
      <c r="BB5063" s="43"/>
      <c r="BC5063" s="43"/>
      <c r="BD5063" s="43"/>
    </row>
    <row r="5064" spans="2:56" s="15" customFormat="1" ht="15.75">
      <c r="B5064" s="45"/>
      <c r="C5064" s="45"/>
      <c r="D5064" s="46"/>
      <c r="E5064" s="46"/>
      <c r="K5064" s="47"/>
      <c r="AH5064" s="42"/>
      <c r="AI5064" s="42"/>
      <c r="AJ5064" s="42"/>
      <c r="AK5064" s="42"/>
      <c r="AL5064" s="42"/>
      <c r="AM5064" s="42"/>
      <c r="AN5064" s="42"/>
      <c r="AO5064" s="42"/>
      <c r="AP5064" s="42"/>
      <c r="AQ5064" s="42"/>
      <c r="AR5064" s="42"/>
      <c r="AS5064" s="42"/>
      <c r="AT5064" s="42"/>
      <c r="AU5064" s="41"/>
      <c r="AV5064" s="42"/>
      <c r="AZ5064" s="43"/>
      <c r="BA5064" s="43"/>
      <c r="BB5064" s="43"/>
      <c r="BC5064" s="43"/>
      <c r="BD5064" s="43"/>
    </row>
    <row r="5065" spans="2:56" s="15" customFormat="1" ht="15.75">
      <c r="B5065" s="45"/>
      <c r="C5065" s="45"/>
      <c r="D5065" s="46"/>
      <c r="E5065" s="46"/>
      <c r="K5065" s="47"/>
      <c r="AH5065" s="42"/>
      <c r="AI5065" s="42"/>
      <c r="AJ5065" s="42"/>
      <c r="AK5065" s="42"/>
      <c r="AL5065" s="42"/>
      <c r="AM5065" s="42"/>
      <c r="AN5065" s="42"/>
      <c r="AO5065" s="42"/>
      <c r="AP5065" s="42"/>
      <c r="AQ5065" s="42"/>
      <c r="AR5065" s="42"/>
      <c r="AS5065" s="42"/>
      <c r="AT5065" s="42"/>
      <c r="AU5065" s="41"/>
      <c r="AV5065" s="42"/>
      <c r="AZ5065" s="43"/>
      <c r="BA5065" s="43"/>
      <c r="BB5065" s="43"/>
      <c r="BC5065" s="43"/>
      <c r="BD5065" s="43"/>
    </row>
    <row r="5066" spans="2:56" s="15" customFormat="1" ht="15.75">
      <c r="B5066" s="45"/>
      <c r="C5066" s="45"/>
      <c r="D5066" s="46"/>
      <c r="E5066" s="46"/>
      <c r="K5066" s="47"/>
      <c r="AH5066" s="42"/>
      <c r="AI5066" s="42"/>
      <c r="AJ5066" s="42"/>
      <c r="AK5066" s="42"/>
      <c r="AL5066" s="42"/>
      <c r="AM5066" s="42"/>
      <c r="AN5066" s="42"/>
      <c r="AO5066" s="42"/>
      <c r="AP5066" s="42"/>
      <c r="AQ5066" s="42"/>
      <c r="AR5066" s="42"/>
      <c r="AS5066" s="42"/>
      <c r="AT5066" s="42"/>
      <c r="AU5066" s="41"/>
      <c r="AV5066" s="42"/>
      <c r="AZ5066" s="43"/>
      <c r="BA5066" s="43"/>
      <c r="BB5066" s="43"/>
      <c r="BC5066" s="43"/>
      <c r="BD5066" s="43"/>
    </row>
    <row r="5067" spans="2:56" s="15" customFormat="1" ht="15.75">
      <c r="B5067" s="45"/>
      <c r="C5067" s="45"/>
      <c r="D5067" s="46"/>
      <c r="E5067" s="46"/>
      <c r="K5067" s="47"/>
      <c r="AH5067" s="42"/>
      <c r="AI5067" s="42"/>
      <c r="AJ5067" s="42"/>
      <c r="AK5067" s="42"/>
      <c r="AL5067" s="42"/>
      <c r="AM5067" s="42"/>
      <c r="AN5067" s="42"/>
      <c r="AO5067" s="42"/>
      <c r="AP5067" s="42"/>
      <c r="AQ5067" s="42"/>
      <c r="AR5067" s="42"/>
      <c r="AS5067" s="42"/>
      <c r="AT5067" s="42"/>
      <c r="AU5067" s="41"/>
      <c r="AV5067" s="42"/>
      <c r="AZ5067" s="43"/>
      <c r="BA5067" s="43"/>
      <c r="BB5067" s="43"/>
      <c r="BC5067" s="43"/>
      <c r="BD5067" s="43"/>
    </row>
    <row r="5068" spans="2:56" s="15" customFormat="1" ht="15.75">
      <c r="B5068" s="45"/>
      <c r="C5068" s="45"/>
      <c r="D5068" s="46"/>
      <c r="E5068" s="46"/>
      <c r="K5068" s="47"/>
      <c r="AH5068" s="42"/>
      <c r="AI5068" s="42"/>
      <c r="AJ5068" s="42"/>
      <c r="AK5068" s="42"/>
      <c r="AL5068" s="42"/>
      <c r="AM5068" s="42"/>
      <c r="AN5068" s="42"/>
      <c r="AO5068" s="42"/>
      <c r="AP5068" s="42"/>
      <c r="AQ5068" s="42"/>
      <c r="AR5068" s="42"/>
      <c r="AS5068" s="42"/>
      <c r="AT5068" s="42"/>
      <c r="AU5068" s="41"/>
      <c r="AV5068" s="42"/>
      <c r="AZ5068" s="43"/>
      <c r="BA5068" s="43"/>
      <c r="BB5068" s="43"/>
      <c r="BC5068" s="43"/>
      <c r="BD5068" s="43"/>
    </row>
    <row r="5069" spans="2:56" s="15" customFormat="1" ht="15.75">
      <c r="B5069" s="45"/>
      <c r="C5069" s="45"/>
      <c r="D5069" s="46"/>
      <c r="E5069" s="46"/>
      <c r="K5069" s="47"/>
      <c r="AH5069" s="42"/>
      <c r="AI5069" s="42"/>
      <c r="AJ5069" s="42"/>
      <c r="AK5069" s="42"/>
      <c r="AL5069" s="42"/>
      <c r="AM5069" s="42"/>
      <c r="AN5069" s="42"/>
      <c r="AO5069" s="42"/>
      <c r="AP5069" s="42"/>
      <c r="AQ5069" s="42"/>
      <c r="AR5069" s="42"/>
      <c r="AS5069" s="42"/>
      <c r="AT5069" s="42"/>
      <c r="AU5069" s="41"/>
      <c r="AV5069" s="42"/>
      <c r="AZ5069" s="43"/>
      <c r="BA5069" s="43"/>
      <c r="BB5069" s="43"/>
      <c r="BC5069" s="43"/>
      <c r="BD5069" s="43"/>
    </row>
    <row r="5070" spans="2:56" s="15" customFormat="1" ht="15.75">
      <c r="B5070" s="45"/>
      <c r="C5070" s="45"/>
      <c r="D5070" s="46"/>
      <c r="E5070" s="46"/>
      <c r="K5070" s="47"/>
      <c r="AH5070" s="42"/>
      <c r="AI5070" s="42"/>
      <c r="AJ5070" s="42"/>
      <c r="AK5070" s="42"/>
      <c r="AL5070" s="42"/>
      <c r="AM5070" s="42"/>
      <c r="AN5070" s="42"/>
      <c r="AO5070" s="42"/>
      <c r="AP5070" s="42"/>
      <c r="AQ5070" s="42"/>
      <c r="AR5070" s="42"/>
      <c r="AS5070" s="42"/>
      <c r="AT5070" s="42"/>
      <c r="AU5070" s="41"/>
      <c r="AV5070" s="42"/>
      <c r="AZ5070" s="43"/>
      <c r="BA5070" s="43"/>
      <c r="BB5070" s="43"/>
      <c r="BC5070" s="43"/>
      <c r="BD5070" s="43"/>
    </row>
    <row r="5071" spans="2:56" s="15" customFormat="1" ht="15.75">
      <c r="B5071" s="45"/>
      <c r="C5071" s="45"/>
      <c r="D5071" s="46"/>
      <c r="E5071" s="46"/>
      <c r="K5071" s="47"/>
      <c r="AH5071" s="42"/>
      <c r="AI5071" s="42"/>
      <c r="AJ5071" s="42"/>
      <c r="AK5071" s="42"/>
      <c r="AL5071" s="42"/>
      <c r="AM5071" s="42"/>
      <c r="AN5071" s="42"/>
      <c r="AO5071" s="42"/>
      <c r="AP5071" s="42"/>
      <c r="AQ5071" s="42"/>
      <c r="AR5071" s="42"/>
      <c r="AS5071" s="42"/>
      <c r="AT5071" s="42"/>
      <c r="AU5071" s="41"/>
      <c r="AV5071" s="42"/>
      <c r="AZ5071" s="43"/>
      <c r="BA5071" s="43"/>
      <c r="BB5071" s="43"/>
      <c r="BC5071" s="43"/>
      <c r="BD5071" s="43"/>
    </row>
    <row r="5072" spans="2:56" s="15" customFormat="1" ht="15.75">
      <c r="B5072" s="45"/>
      <c r="C5072" s="45"/>
      <c r="D5072" s="46"/>
      <c r="E5072" s="46"/>
      <c r="K5072" s="47"/>
      <c r="AH5072" s="42"/>
      <c r="AI5072" s="42"/>
      <c r="AJ5072" s="42"/>
      <c r="AK5072" s="42"/>
      <c r="AL5072" s="42"/>
      <c r="AM5072" s="42"/>
      <c r="AN5072" s="42"/>
      <c r="AO5072" s="42"/>
      <c r="AP5072" s="42"/>
      <c r="AQ5072" s="42"/>
      <c r="AR5072" s="42"/>
      <c r="AS5072" s="42"/>
      <c r="AT5072" s="42"/>
      <c r="AU5072" s="41"/>
      <c r="AV5072" s="42"/>
      <c r="AZ5072" s="43"/>
      <c r="BA5072" s="43"/>
      <c r="BB5072" s="43"/>
      <c r="BC5072" s="43"/>
      <c r="BD5072" s="43"/>
    </row>
    <row r="5073" spans="2:56" s="15" customFormat="1" ht="15.75">
      <c r="B5073" s="45"/>
      <c r="C5073" s="45"/>
      <c r="D5073" s="46"/>
      <c r="E5073" s="46"/>
      <c r="K5073" s="47"/>
      <c r="AH5073" s="42"/>
      <c r="AI5073" s="42"/>
      <c r="AJ5073" s="42"/>
      <c r="AK5073" s="42"/>
      <c r="AL5073" s="42"/>
      <c r="AM5073" s="42"/>
      <c r="AN5073" s="42"/>
      <c r="AO5073" s="42"/>
      <c r="AP5073" s="42"/>
      <c r="AQ5073" s="42"/>
      <c r="AR5073" s="42"/>
      <c r="AS5073" s="42"/>
      <c r="AT5073" s="42"/>
      <c r="AU5073" s="41"/>
      <c r="AV5073" s="42"/>
      <c r="AZ5073" s="43"/>
      <c r="BA5073" s="43"/>
      <c r="BB5073" s="43"/>
      <c r="BC5073" s="43"/>
      <c r="BD5073" s="43"/>
    </row>
    <row r="5074" spans="2:56" s="15" customFormat="1" ht="15.75">
      <c r="B5074" s="45"/>
      <c r="C5074" s="45"/>
      <c r="D5074" s="46"/>
      <c r="E5074" s="46"/>
      <c r="K5074" s="47"/>
      <c r="AH5074" s="42"/>
      <c r="AI5074" s="42"/>
      <c r="AJ5074" s="42"/>
      <c r="AK5074" s="42"/>
      <c r="AL5074" s="42"/>
      <c r="AM5074" s="42"/>
      <c r="AN5074" s="42"/>
      <c r="AO5074" s="42"/>
      <c r="AP5074" s="42"/>
      <c r="AQ5074" s="42"/>
      <c r="AR5074" s="42"/>
      <c r="AS5074" s="42"/>
      <c r="AT5074" s="42"/>
      <c r="AU5074" s="41"/>
      <c r="AV5074" s="42"/>
      <c r="AZ5074" s="43"/>
      <c r="BA5074" s="43"/>
      <c r="BB5074" s="43"/>
      <c r="BC5074" s="43"/>
      <c r="BD5074" s="43"/>
    </row>
    <row r="5075" spans="2:56" s="15" customFormat="1" ht="15.75">
      <c r="B5075" s="45"/>
      <c r="C5075" s="45"/>
      <c r="D5075" s="46"/>
      <c r="E5075" s="46"/>
      <c r="K5075" s="47"/>
      <c r="AH5075" s="42"/>
      <c r="AI5075" s="42"/>
      <c r="AJ5075" s="42"/>
      <c r="AK5075" s="42"/>
      <c r="AL5075" s="42"/>
      <c r="AM5075" s="42"/>
      <c r="AN5075" s="42"/>
      <c r="AO5075" s="42"/>
      <c r="AP5075" s="42"/>
      <c r="AQ5075" s="42"/>
      <c r="AR5075" s="42"/>
      <c r="AS5075" s="42"/>
      <c r="AT5075" s="42"/>
      <c r="AU5075" s="41"/>
      <c r="AV5075" s="42"/>
      <c r="AZ5075" s="43"/>
      <c r="BA5075" s="43"/>
      <c r="BB5075" s="43"/>
      <c r="BC5075" s="43"/>
      <c r="BD5075" s="43"/>
    </row>
    <row r="5076" spans="2:56" s="15" customFormat="1" ht="15.75">
      <c r="B5076" s="45"/>
      <c r="C5076" s="45"/>
      <c r="D5076" s="46"/>
      <c r="E5076" s="46"/>
      <c r="K5076" s="47"/>
      <c r="AH5076" s="42"/>
      <c r="AI5076" s="42"/>
      <c r="AJ5076" s="42"/>
      <c r="AK5076" s="42"/>
      <c r="AL5076" s="42"/>
      <c r="AM5076" s="42"/>
      <c r="AN5076" s="42"/>
      <c r="AO5076" s="42"/>
      <c r="AP5076" s="42"/>
      <c r="AQ5076" s="42"/>
      <c r="AR5076" s="42"/>
      <c r="AS5076" s="42"/>
      <c r="AT5076" s="42"/>
      <c r="AU5076" s="41"/>
      <c r="AV5076" s="42"/>
      <c r="AZ5076" s="43"/>
      <c r="BA5076" s="43"/>
      <c r="BB5076" s="43"/>
      <c r="BC5076" s="43"/>
      <c r="BD5076" s="43"/>
    </row>
    <row r="5077" spans="2:56" s="15" customFormat="1" ht="15.75">
      <c r="B5077" s="45"/>
      <c r="C5077" s="45"/>
      <c r="D5077" s="46"/>
      <c r="E5077" s="46"/>
      <c r="K5077" s="47"/>
      <c r="AH5077" s="42"/>
      <c r="AI5077" s="42"/>
      <c r="AJ5077" s="42"/>
      <c r="AK5077" s="42"/>
      <c r="AL5077" s="42"/>
      <c r="AM5077" s="42"/>
      <c r="AN5077" s="42"/>
      <c r="AO5077" s="42"/>
      <c r="AP5077" s="42"/>
      <c r="AQ5077" s="42"/>
      <c r="AR5077" s="42"/>
      <c r="AS5077" s="42"/>
      <c r="AT5077" s="42"/>
      <c r="AU5077" s="41"/>
      <c r="AV5077" s="42"/>
      <c r="AZ5077" s="43"/>
      <c r="BA5077" s="43"/>
      <c r="BB5077" s="43"/>
      <c r="BC5077" s="43"/>
      <c r="BD5077" s="43"/>
    </row>
    <row r="5078" spans="2:56" s="15" customFormat="1" ht="15.75">
      <c r="B5078" s="45"/>
      <c r="C5078" s="45"/>
      <c r="D5078" s="46"/>
      <c r="E5078" s="46"/>
      <c r="K5078" s="47"/>
      <c r="AH5078" s="42"/>
      <c r="AI5078" s="42"/>
      <c r="AJ5078" s="42"/>
      <c r="AK5078" s="42"/>
      <c r="AL5078" s="42"/>
      <c r="AM5078" s="42"/>
      <c r="AN5078" s="42"/>
      <c r="AO5078" s="42"/>
      <c r="AP5078" s="42"/>
      <c r="AQ5078" s="42"/>
      <c r="AR5078" s="42"/>
      <c r="AS5078" s="42"/>
      <c r="AT5078" s="42"/>
      <c r="AU5078" s="41"/>
      <c r="AV5078" s="42"/>
      <c r="AZ5078" s="43"/>
      <c r="BA5078" s="43"/>
      <c r="BB5078" s="43"/>
      <c r="BC5078" s="43"/>
      <c r="BD5078" s="43"/>
    </row>
    <row r="5079" spans="2:56" s="15" customFormat="1" ht="15.75">
      <c r="B5079" s="45"/>
      <c r="C5079" s="45"/>
      <c r="D5079" s="46"/>
      <c r="E5079" s="46"/>
      <c r="K5079" s="47"/>
      <c r="AH5079" s="42"/>
      <c r="AI5079" s="42"/>
      <c r="AJ5079" s="42"/>
      <c r="AK5079" s="42"/>
      <c r="AL5079" s="42"/>
      <c r="AM5079" s="42"/>
      <c r="AN5079" s="42"/>
      <c r="AO5079" s="42"/>
      <c r="AP5079" s="42"/>
      <c r="AQ5079" s="42"/>
      <c r="AR5079" s="42"/>
      <c r="AS5079" s="42"/>
      <c r="AT5079" s="42"/>
      <c r="AU5079" s="41"/>
      <c r="AV5079" s="42"/>
      <c r="AZ5079" s="43"/>
      <c r="BA5079" s="43"/>
      <c r="BB5079" s="43"/>
      <c r="BC5079" s="43"/>
      <c r="BD5079" s="43"/>
    </row>
    <row r="5080" spans="2:56" s="15" customFormat="1" ht="15.75">
      <c r="B5080" s="45"/>
      <c r="C5080" s="45"/>
      <c r="D5080" s="46"/>
      <c r="E5080" s="46"/>
      <c r="K5080" s="47"/>
      <c r="AH5080" s="42"/>
      <c r="AI5080" s="42"/>
      <c r="AJ5080" s="42"/>
      <c r="AK5080" s="42"/>
      <c r="AL5080" s="42"/>
      <c r="AM5080" s="42"/>
      <c r="AN5080" s="42"/>
      <c r="AO5080" s="42"/>
      <c r="AP5080" s="42"/>
      <c r="AQ5080" s="42"/>
      <c r="AR5080" s="42"/>
      <c r="AS5080" s="42"/>
      <c r="AT5080" s="42"/>
      <c r="AU5080" s="41"/>
      <c r="AV5080" s="42"/>
      <c r="AZ5080" s="43"/>
      <c r="BA5080" s="43"/>
      <c r="BB5080" s="43"/>
      <c r="BC5080" s="43"/>
      <c r="BD5080" s="43"/>
    </row>
    <row r="5081" spans="2:56" s="15" customFormat="1" ht="15.75">
      <c r="B5081" s="45"/>
      <c r="C5081" s="45"/>
      <c r="D5081" s="46"/>
      <c r="E5081" s="46"/>
      <c r="K5081" s="47"/>
      <c r="AH5081" s="42"/>
      <c r="AI5081" s="42"/>
      <c r="AJ5081" s="42"/>
      <c r="AK5081" s="42"/>
      <c r="AL5081" s="42"/>
      <c r="AM5081" s="42"/>
      <c r="AN5081" s="42"/>
      <c r="AO5081" s="42"/>
      <c r="AP5081" s="42"/>
      <c r="AQ5081" s="42"/>
      <c r="AR5081" s="42"/>
      <c r="AS5081" s="42"/>
      <c r="AT5081" s="42"/>
      <c r="AU5081" s="41"/>
      <c r="AV5081" s="42"/>
      <c r="AZ5081" s="43"/>
      <c r="BA5081" s="43"/>
      <c r="BB5081" s="43"/>
      <c r="BC5081" s="43"/>
      <c r="BD5081" s="43"/>
    </row>
    <row r="5082" spans="2:56" s="15" customFormat="1" ht="15.75">
      <c r="B5082" s="45"/>
      <c r="C5082" s="45"/>
      <c r="D5082" s="46"/>
      <c r="E5082" s="46"/>
      <c r="K5082" s="47"/>
      <c r="AH5082" s="42"/>
      <c r="AI5082" s="42"/>
      <c r="AJ5082" s="42"/>
      <c r="AK5082" s="42"/>
      <c r="AL5082" s="42"/>
      <c r="AM5082" s="42"/>
      <c r="AN5082" s="42"/>
      <c r="AO5082" s="42"/>
      <c r="AP5082" s="42"/>
      <c r="AQ5082" s="42"/>
      <c r="AR5082" s="42"/>
      <c r="AS5082" s="42"/>
      <c r="AT5082" s="42"/>
      <c r="AU5082" s="41"/>
      <c r="AV5082" s="42"/>
      <c r="AZ5082" s="43"/>
      <c r="BA5082" s="43"/>
      <c r="BB5082" s="43"/>
      <c r="BC5082" s="43"/>
      <c r="BD5082" s="43"/>
    </row>
    <row r="5083" spans="2:56" s="15" customFormat="1" ht="15.75">
      <c r="B5083" s="45"/>
      <c r="C5083" s="45"/>
      <c r="D5083" s="46"/>
      <c r="E5083" s="46"/>
      <c r="K5083" s="47"/>
      <c r="AH5083" s="42"/>
      <c r="AI5083" s="42"/>
      <c r="AJ5083" s="42"/>
      <c r="AK5083" s="42"/>
      <c r="AL5083" s="42"/>
      <c r="AM5083" s="42"/>
      <c r="AN5083" s="42"/>
      <c r="AO5083" s="42"/>
      <c r="AP5083" s="42"/>
      <c r="AQ5083" s="42"/>
      <c r="AR5083" s="42"/>
      <c r="AS5083" s="42"/>
      <c r="AT5083" s="42"/>
      <c r="AU5083" s="41"/>
      <c r="AV5083" s="42"/>
      <c r="AZ5083" s="43"/>
      <c r="BA5083" s="43"/>
      <c r="BB5083" s="43"/>
      <c r="BC5083" s="43"/>
      <c r="BD5083" s="43"/>
    </row>
    <row r="5084" spans="2:56" s="15" customFormat="1" ht="15.75">
      <c r="B5084" s="45"/>
      <c r="C5084" s="45"/>
      <c r="D5084" s="46"/>
      <c r="E5084" s="46"/>
      <c r="K5084" s="47"/>
      <c r="AH5084" s="42"/>
      <c r="AI5084" s="42"/>
      <c r="AJ5084" s="42"/>
      <c r="AK5084" s="42"/>
      <c r="AL5084" s="42"/>
      <c r="AM5084" s="42"/>
      <c r="AN5084" s="42"/>
      <c r="AO5084" s="42"/>
      <c r="AP5084" s="42"/>
      <c r="AQ5084" s="42"/>
      <c r="AR5084" s="42"/>
      <c r="AS5084" s="42"/>
      <c r="AT5084" s="42"/>
      <c r="AU5084" s="41"/>
      <c r="AV5084" s="42"/>
      <c r="AZ5084" s="43"/>
      <c r="BA5084" s="43"/>
      <c r="BB5084" s="43"/>
      <c r="BC5084" s="43"/>
      <c r="BD5084" s="43"/>
    </row>
    <row r="5085" spans="2:56" s="15" customFormat="1" ht="15.75">
      <c r="B5085" s="45"/>
      <c r="C5085" s="45"/>
      <c r="D5085" s="46"/>
      <c r="E5085" s="46"/>
      <c r="K5085" s="47"/>
      <c r="AH5085" s="42"/>
      <c r="AI5085" s="42"/>
      <c r="AJ5085" s="42"/>
      <c r="AK5085" s="42"/>
      <c r="AL5085" s="42"/>
      <c r="AM5085" s="42"/>
      <c r="AN5085" s="42"/>
      <c r="AO5085" s="42"/>
      <c r="AP5085" s="42"/>
      <c r="AQ5085" s="42"/>
      <c r="AR5085" s="42"/>
      <c r="AS5085" s="42"/>
      <c r="AT5085" s="42"/>
      <c r="AU5085" s="41"/>
      <c r="AV5085" s="42"/>
      <c r="AZ5085" s="43"/>
      <c r="BA5085" s="43"/>
      <c r="BB5085" s="43"/>
      <c r="BC5085" s="43"/>
      <c r="BD5085" s="43"/>
    </row>
    <row r="5086" spans="2:56" s="15" customFormat="1" ht="15.75">
      <c r="B5086" s="45"/>
      <c r="C5086" s="45"/>
      <c r="D5086" s="46"/>
      <c r="E5086" s="46"/>
      <c r="K5086" s="47"/>
      <c r="AH5086" s="42"/>
      <c r="AI5086" s="42"/>
      <c r="AJ5086" s="42"/>
      <c r="AK5086" s="42"/>
      <c r="AL5086" s="42"/>
      <c r="AM5086" s="42"/>
      <c r="AN5086" s="42"/>
      <c r="AO5086" s="42"/>
      <c r="AP5086" s="42"/>
      <c r="AQ5086" s="42"/>
      <c r="AR5086" s="42"/>
      <c r="AS5086" s="42"/>
      <c r="AT5086" s="42"/>
      <c r="AU5086" s="41"/>
      <c r="AV5086" s="42"/>
      <c r="AZ5086" s="43"/>
      <c r="BA5086" s="43"/>
      <c r="BB5086" s="43"/>
      <c r="BC5086" s="43"/>
      <c r="BD5086" s="43"/>
    </row>
    <row r="5087" spans="2:56" s="15" customFormat="1" ht="15.75">
      <c r="B5087" s="45"/>
      <c r="C5087" s="45"/>
      <c r="D5087" s="46"/>
      <c r="E5087" s="46"/>
      <c r="K5087" s="47"/>
      <c r="AH5087" s="42"/>
      <c r="AI5087" s="42"/>
      <c r="AJ5087" s="42"/>
      <c r="AK5087" s="42"/>
      <c r="AL5087" s="42"/>
      <c r="AM5087" s="42"/>
      <c r="AN5087" s="42"/>
      <c r="AO5087" s="42"/>
      <c r="AP5087" s="42"/>
      <c r="AQ5087" s="42"/>
      <c r="AR5087" s="42"/>
      <c r="AS5087" s="42"/>
      <c r="AT5087" s="42"/>
      <c r="AU5087" s="41"/>
      <c r="AV5087" s="42"/>
      <c r="AZ5087" s="43"/>
      <c r="BA5087" s="43"/>
      <c r="BB5087" s="43"/>
      <c r="BC5087" s="43"/>
      <c r="BD5087" s="43"/>
    </row>
    <row r="5088" spans="2:56" s="15" customFormat="1" ht="15.75">
      <c r="B5088" s="45"/>
      <c r="C5088" s="45"/>
      <c r="D5088" s="46"/>
      <c r="E5088" s="46"/>
      <c r="K5088" s="47"/>
      <c r="AH5088" s="42"/>
      <c r="AI5088" s="42"/>
      <c r="AJ5088" s="42"/>
      <c r="AK5088" s="42"/>
      <c r="AL5088" s="42"/>
      <c r="AM5088" s="42"/>
      <c r="AN5088" s="42"/>
      <c r="AO5088" s="42"/>
      <c r="AP5088" s="42"/>
      <c r="AQ5088" s="42"/>
      <c r="AR5088" s="42"/>
      <c r="AS5088" s="42"/>
      <c r="AT5088" s="42"/>
      <c r="AU5088" s="41"/>
      <c r="AV5088" s="42"/>
      <c r="AZ5088" s="43"/>
      <c r="BA5088" s="43"/>
      <c r="BB5088" s="43"/>
      <c r="BC5088" s="43"/>
      <c r="BD5088" s="43"/>
    </row>
    <row r="5089" spans="2:56" s="15" customFormat="1" ht="15.75">
      <c r="B5089" s="45"/>
      <c r="C5089" s="45"/>
      <c r="D5089" s="46"/>
      <c r="E5089" s="46"/>
      <c r="K5089" s="47"/>
      <c r="AH5089" s="42"/>
      <c r="AI5089" s="42"/>
      <c r="AJ5089" s="42"/>
      <c r="AK5089" s="42"/>
      <c r="AL5089" s="42"/>
      <c r="AM5089" s="42"/>
      <c r="AN5089" s="42"/>
      <c r="AO5089" s="42"/>
      <c r="AP5089" s="42"/>
      <c r="AQ5089" s="42"/>
      <c r="AR5089" s="42"/>
      <c r="AS5089" s="42"/>
      <c r="AT5089" s="42"/>
      <c r="AU5089" s="41"/>
      <c r="AV5089" s="42"/>
      <c r="AZ5089" s="43"/>
      <c r="BA5089" s="43"/>
      <c r="BB5089" s="43"/>
      <c r="BC5089" s="43"/>
      <c r="BD5089" s="43"/>
    </row>
    <row r="5090" spans="2:56" s="15" customFormat="1" ht="15.75">
      <c r="B5090" s="45"/>
      <c r="C5090" s="45"/>
      <c r="D5090" s="46"/>
      <c r="E5090" s="46"/>
      <c r="K5090" s="47"/>
      <c r="AH5090" s="42"/>
      <c r="AI5090" s="42"/>
      <c r="AJ5090" s="42"/>
      <c r="AK5090" s="42"/>
      <c r="AL5090" s="42"/>
      <c r="AM5090" s="42"/>
      <c r="AN5090" s="42"/>
      <c r="AO5090" s="42"/>
      <c r="AP5090" s="42"/>
      <c r="AQ5090" s="42"/>
      <c r="AR5090" s="42"/>
      <c r="AS5090" s="42"/>
      <c r="AT5090" s="42"/>
      <c r="AU5090" s="41"/>
      <c r="AV5090" s="42"/>
      <c r="AZ5090" s="43"/>
      <c r="BA5090" s="43"/>
      <c r="BB5090" s="43"/>
      <c r="BC5090" s="43"/>
      <c r="BD5090" s="43"/>
    </row>
    <row r="5091" spans="2:56" s="15" customFormat="1" ht="15.75">
      <c r="B5091" s="45"/>
      <c r="C5091" s="45"/>
      <c r="D5091" s="46"/>
      <c r="E5091" s="46"/>
      <c r="K5091" s="47"/>
      <c r="AH5091" s="42"/>
      <c r="AI5091" s="42"/>
      <c r="AJ5091" s="42"/>
      <c r="AK5091" s="42"/>
      <c r="AL5091" s="42"/>
      <c r="AM5091" s="42"/>
      <c r="AN5091" s="42"/>
      <c r="AO5091" s="42"/>
      <c r="AP5091" s="42"/>
      <c r="AQ5091" s="42"/>
      <c r="AR5091" s="42"/>
      <c r="AS5091" s="42"/>
      <c r="AT5091" s="42"/>
      <c r="AU5091" s="41"/>
      <c r="AV5091" s="42"/>
      <c r="AZ5091" s="43"/>
      <c r="BA5091" s="43"/>
      <c r="BB5091" s="43"/>
      <c r="BC5091" s="43"/>
      <c r="BD5091" s="43"/>
    </row>
    <row r="5092" spans="2:56" s="15" customFormat="1" ht="15.75">
      <c r="B5092" s="45"/>
      <c r="C5092" s="45"/>
      <c r="D5092" s="46"/>
      <c r="E5092" s="46"/>
      <c r="K5092" s="47"/>
      <c r="AH5092" s="42"/>
      <c r="AI5092" s="42"/>
      <c r="AJ5092" s="42"/>
      <c r="AK5092" s="42"/>
      <c r="AL5092" s="42"/>
      <c r="AM5092" s="42"/>
      <c r="AN5092" s="42"/>
      <c r="AO5092" s="42"/>
      <c r="AP5092" s="42"/>
      <c r="AQ5092" s="42"/>
      <c r="AR5092" s="42"/>
      <c r="AS5092" s="42"/>
      <c r="AT5092" s="42"/>
      <c r="AU5092" s="41"/>
      <c r="AV5092" s="42"/>
      <c r="AZ5092" s="43"/>
      <c r="BA5092" s="43"/>
      <c r="BB5092" s="43"/>
      <c r="BC5092" s="43"/>
      <c r="BD5092" s="43"/>
    </row>
    <row r="5093" spans="2:56" s="15" customFormat="1" ht="15.75">
      <c r="B5093" s="45"/>
      <c r="C5093" s="45"/>
      <c r="D5093" s="46"/>
      <c r="E5093" s="46"/>
      <c r="K5093" s="47"/>
      <c r="AH5093" s="42"/>
      <c r="AI5093" s="42"/>
      <c r="AJ5093" s="42"/>
      <c r="AK5093" s="42"/>
      <c r="AL5093" s="42"/>
      <c r="AM5093" s="42"/>
      <c r="AN5093" s="42"/>
      <c r="AO5093" s="42"/>
      <c r="AP5093" s="42"/>
      <c r="AQ5093" s="42"/>
      <c r="AR5093" s="42"/>
      <c r="AS5093" s="42"/>
      <c r="AT5093" s="42"/>
      <c r="AU5093" s="41"/>
      <c r="AV5093" s="42"/>
      <c r="AZ5093" s="43"/>
      <c r="BA5093" s="43"/>
      <c r="BB5093" s="43"/>
      <c r="BC5093" s="43"/>
      <c r="BD5093" s="43"/>
    </row>
    <row r="5094" spans="2:56" s="15" customFormat="1" ht="15.75">
      <c r="B5094" s="45"/>
      <c r="C5094" s="45"/>
      <c r="D5094" s="46"/>
      <c r="E5094" s="46"/>
      <c r="K5094" s="47"/>
      <c r="AH5094" s="42"/>
      <c r="AI5094" s="42"/>
      <c r="AJ5094" s="42"/>
      <c r="AK5094" s="42"/>
      <c r="AL5094" s="42"/>
      <c r="AM5094" s="42"/>
      <c r="AN5094" s="42"/>
      <c r="AO5094" s="42"/>
      <c r="AP5094" s="42"/>
      <c r="AQ5094" s="42"/>
      <c r="AR5094" s="42"/>
      <c r="AS5094" s="42"/>
      <c r="AT5094" s="42"/>
      <c r="AU5094" s="41"/>
      <c r="AV5094" s="42"/>
      <c r="AZ5094" s="43"/>
      <c r="BA5094" s="43"/>
      <c r="BB5094" s="43"/>
      <c r="BC5094" s="43"/>
      <c r="BD5094" s="43"/>
    </row>
    <row r="5095" spans="2:56" s="15" customFormat="1" ht="15.75">
      <c r="B5095" s="45"/>
      <c r="C5095" s="45"/>
      <c r="D5095" s="46"/>
      <c r="E5095" s="46"/>
      <c r="K5095" s="47"/>
      <c r="AH5095" s="42"/>
      <c r="AI5095" s="42"/>
      <c r="AJ5095" s="42"/>
      <c r="AK5095" s="42"/>
      <c r="AL5095" s="42"/>
      <c r="AM5095" s="42"/>
      <c r="AN5095" s="42"/>
      <c r="AO5095" s="42"/>
      <c r="AP5095" s="42"/>
      <c r="AQ5095" s="42"/>
      <c r="AR5095" s="42"/>
      <c r="AS5095" s="42"/>
      <c r="AT5095" s="42"/>
      <c r="AU5095" s="41"/>
      <c r="AV5095" s="42"/>
      <c r="AZ5095" s="43"/>
      <c r="BA5095" s="43"/>
      <c r="BB5095" s="43"/>
      <c r="BC5095" s="43"/>
      <c r="BD5095" s="43"/>
    </row>
    <row r="5096" spans="2:56" s="15" customFormat="1" ht="15.75">
      <c r="B5096" s="45"/>
      <c r="C5096" s="45"/>
      <c r="D5096" s="46"/>
      <c r="E5096" s="46"/>
      <c r="K5096" s="47"/>
      <c r="AH5096" s="42"/>
      <c r="AI5096" s="42"/>
      <c r="AJ5096" s="42"/>
      <c r="AK5096" s="42"/>
      <c r="AL5096" s="42"/>
      <c r="AM5096" s="42"/>
      <c r="AN5096" s="42"/>
      <c r="AO5096" s="42"/>
      <c r="AP5096" s="42"/>
      <c r="AQ5096" s="42"/>
      <c r="AR5096" s="42"/>
      <c r="AS5096" s="42"/>
      <c r="AT5096" s="42"/>
      <c r="AU5096" s="41"/>
      <c r="AV5096" s="42"/>
      <c r="AZ5096" s="43"/>
      <c r="BA5096" s="43"/>
      <c r="BB5096" s="43"/>
      <c r="BC5096" s="43"/>
      <c r="BD5096" s="43"/>
    </row>
    <row r="5097" spans="2:56" s="15" customFormat="1" ht="15.75">
      <c r="B5097" s="45"/>
      <c r="C5097" s="45"/>
      <c r="D5097" s="46"/>
      <c r="E5097" s="46"/>
      <c r="K5097" s="47"/>
      <c r="AH5097" s="42"/>
      <c r="AI5097" s="42"/>
      <c r="AJ5097" s="42"/>
      <c r="AK5097" s="42"/>
      <c r="AL5097" s="42"/>
      <c r="AM5097" s="42"/>
      <c r="AN5097" s="42"/>
      <c r="AO5097" s="42"/>
      <c r="AP5097" s="42"/>
      <c r="AQ5097" s="42"/>
      <c r="AR5097" s="42"/>
      <c r="AS5097" s="42"/>
      <c r="AT5097" s="42"/>
      <c r="AU5097" s="41"/>
      <c r="AV5097" s="42"/>
      <c r="AZ5097" s="43"/>
      <c r="BA5097" s="43"/>
      <c r="BB5097" s="43"/>
      <c r="BC5097" s="43"/>
      <c r="BD5097" s="43"/>
    </row>
    <row r="5098" spans="2:56" s="15" customFormat="1" ht="15.75">
      <c r="B5098" s="45"/>
      <c r="C5098" s="45"/>
      <c r="D5098" s="46"/>
      <c r="E5098" s="46"/>
      <c r="K5098" s="47"/>
      <c r="AH5098" s="42"/>
      <c r="AI5098" s="42"/>
      <c r="AJ5098" s="42"/>
      <c r="AK5098" s="42"/>
      <c r="AL5098" s="42"/>
      <c r="AM5098" s="42"/>
      <c r="AN5098" s="42"/>
      <c r="AO5098" s="42"/>
      <c r="AP5098" s="42"/>
      <c r="AQ5098" s="42"/>
      <c r="AR5098" s="42"/>
      <c r="AS5098" s="42"/>
      <c r="AT5098" s="42"/>
      <c r="AU5098" s="41"/>
      <c r="AV5098" s="42"/>
      <c r="AZ5098" s="43"/>
      <c r="BA5098" s="43"/>
      <c r="BB5098" s="43"/>
      <c r="BC5098" s="43"/>
      <c r="BD5098" s="43"/>
    </row>
    <row r="5099" spans="2:56" s="15" customFormat="1" ht="15.75">
      <c r="B5099" s="45"/>
      <c r="C5099" s="45"/>
      <c r="D5099" s="46"/>
      <c r="E5099" s="46"/>
      <c r="K5099" s="47"/>
      <c r="AH5099" s="42"/>
      <c r="AI5099" s="42"/>
      <c r="AJ5099" s="42"/>
      <c r="AK5099" s="42"/>
      <c r="AL5099" s="42"/>
      <c r="AM5099" s="42"/>
      <c r="AN5099" s="42"/>
      <c r="AO5099" s="42"/>
      <c r="AP5099" s="42"/>
      <c r="AQ5099" s="42"/>
      <c r="AR5099" s="42"/>
      <c r="AS5099" s="42"/>
      <c r="AT5099" s="42"/>
      <c r="AU5099" s="41"/>
      <c r="AV5099" s="42"/>
      <c r="AZ5099" s="43"/>
      <c r="BA5099" s="43"/>
      <c r="BB5099" s="43"/>
      <c r="BC5099" s="43"/>
      <c r="BD5099" s="43"/>
    </row>
    <row r="5100" spans="2:56" s="15" customFormat="1" ht="15.75">
      <c r="B5100" s="45"/>
      <c r="C5100" s="45"/>
      <c r="D5100" s="46"/>
      <c r="E5100" s="46"/>
      <c r="K5100" s="47"/>
      <c r="AH5100" s="42"/>
      <c r="AI5100" s="42"/>
      <c r="AJ5100" s="42"/>
      <c r="AK5100" s="42"/>
      <c r="AL5100" s="42"/>
      <c r="AM5100" s="42"/>
      <c r="AN5100" s="42"/>
      <c r="AO5100" s="42"/>
      <c r="AP5100" s="42"/>
      <c r="AQ5100" s="42"/>
      <c r="AR5100" s="42"/>
      <c r="AS5100" s="42"/>
      <c r="AT5100" s="42"/>
      <c r="AU5100" s="41"/>
      <c r="AV5100" s="42"/>
      <c r="AZ5100" s="43"/>
      <c r="BA5100" s="43"/>
      <c r="BB5100" s="43"/>
      <c r="BC5100" s="43"/>
      <c r="BD5100" s="43"/>
    </row>
    <row r="5101" spans="2:56" s="15" customFormat="1" ht="15.75">
      <c r="B5101" s="45"/>
      <c r="C5101" s="45"/>
      <c r="D5101" s="46"/>
      <c r="E5101" s="46"/>
      <c r="K5101" s="47"/>
      <c r="AH5101" s="42"/>
      <c r="AI5101" s="42"/>
      <c r="AJ5101" s="42"/>
      <c r="AK5101" s="42"/>
      <c r="AL5101" s="42"/>
      <c r="AM5101" s="42"/>
      <c r="AN5101" s="42"/>
      <c r="AO5101" s="42"/>
      <c r="AP5101" s="42"/>
      <c r="AQ5101" s="42"/>
      <c r="AR5101" s="42"/>
      <c r="AS5101" s="42"/>
      <c r="AT5101" s="42"/>
      <c r="AU5101" s="41"/>
      <c r="AV5101" s="42"/>
      <c r="AZ5101" s="43"/>
      <c r="BA5101" s="43"/>
      <c r="BB5101" s="43"/>
      <c r="BC5101" s="43"/>
      <c r="BD5101" s="43"/>
    </row>
    <row r="5102" spans="2:56" s="15" customFormat="1" ht="15.75">
      <c r="B5102" s="45"/>
      <c r="C5102" s="45"/>
      <c r="D5102" s="46"/>
      <c r="E5102" s="46"/>
      <c r="K5102" s="47"/>
      <c r="AH5102" s="42"/>
      <c r="AI5102" s="42"/>
      <c r="AJ5102" s="42"/>
      <c r="AK5102" s="42"/>
      <c r="AL5102" s="42"/>
      <c r="AM5102" s="42"/>
      <c r="AN5102" s="42"/>
      <c r="AO5102" s="42"/>
      <c r="AP5102" s="42"/>
      <c r="AQ5102" s="42"/>
      <c r="AR5102" s="42"/>
      <c r="AS5102" s="42"/>
      <c r="AT5102" s="42"/>
      <c r="AU5102" s="41"/>
      <c r="AV5102" s="42"/>
      <c r="AZ5102" s="43"/>
      <c r="BA5102" s="43"/>
      <c r="BB5102" s="43"/>
      <c r="BC5102" s="43"/>
      <c r="BD5102" s="43"/>
    </row>
    <row r="5103" spans="2:56" s="15" customFormat="1" ht="15.75">
      <c r="B5103" s="45"/>
      <c r="C5103" s="45"/>
      <c r="D5103" s="46"/>
      <c r="E5103" s="46"/>
      <c r="K5103" s="47"/>
      <c r="AH5103" s="42"/>
      <c r="AI5103" s="42"/>
      <c r="AJ5103" s="42"/>
      <c r="AK5103" s="42"/>
      <c r="AL5103" s="42"/>
      <c r="AM5103" s="42"/>
      <c r="AN5103" s="42"/>
      <c r="AO5103" s="42"/>
      <c r="AP5103" s="42"/>
      <c r="AQ5103" s="42"/>
      <c r="AR5103" s="42"/>
      <c r="AS5103" s="42"/>
      <c r="AT5103" s="42"/>
      <c r="AU5103" s="41"/>
      <c r="AV5103" s="42"/>
      <c r="AZ5103" s="43"/>
      <c r="BA5103" s="43"/>
      <c r="BB5103" s="43"/>
      <c r="BC5103" s="43"/>
      <c r="BD5103" s="43"/>
    </row>
    <row r="5104" spans="2:56" s="15" customFormat="1" ht="15.75">
      <c r="B5104" s="45"/>
      <c r="C5104" s="45"/>
      <c r="D5104" s="46"/>
      <c r="E5104" s="46"/>
      <c r="K5104" s="47"/>
      <c r="AH5104" s="42"/>
      <c r="AI5104" s="42"/>
      <c r="AJ5104" s="42"/>
      <c r="AK5104" s="42"/>
      <c r="AL5104" s="42"/>
      <c r="AM5104" s="42"/>
      <c r="AN5104" s="42"/>
      <c r="AO5104" s="42"/>
      <c r="AP5104" s="42"/>
      <c r="AQ5104" s="42"/>
      <c r="AR5104" s="42"/>
      <c r="AS5104" s="42"/>
      <c r="AT5104" s="42"/>
      <c r="AU5104" s="41"/>
      <c r="AV5104" s="42"/>
      <c r="AZ5104" s="43"/>
      <c r="BA5104" s="43"/>
      <c r="BB5104" s="43"/>
      <c r="BC5104" s="43"/>
      <c r="BD5104" s="43"/>
    </row>
    <row r="5105" spans="2:56" s="15" customFormat="1" ht="15.75">
      <c r="B5105" s="45"/>
      <c r="C5105" s="45"/>
      <c r="D5105" s="46"/>
      <c r="E5105" s="46"/>
      <c r="K5105" s="47"/>
      <c r="AH5105" s="42"/>
      <c r="AI5105" s="42"/>
      <c r="AJ5105" s="42"/>
      <c r="AK5105" s="42"/>
      <c r="AL5105" s="42"/>
      <c r="AM5105" s="42"/>
      <c r="AN5105" s="42"/>
      <c r="AO5105" s="42"/>
      <c r="AP5105" s="42"/>
      <c r="AQ5105" s="42"/>
      <c r="AR5105" s="42"/>
      <c r="AS5105" s="42"/>
      <c r="AT5105" s="42"/>
      <c r="AU5105" s="41"/>
      <c r="AV5105" s="42"/>
      <c r="AZ5105" s="43"/>
      <c r="BA5105" s="43"/>
      <c r="BB5105" s="43"/>
      <c r="BC5105" s="43"/>
      <c r="BD5105" s="43"/>
    </row>
    <row r="5106" spans="2:56" s="15" customFormat="1" ht="15.75">
      <c r="B5106" s="45"/>
      <c r="C5106" s="45"/>
      <c r="D5106" s="46"/>
      <c r="E5106" s="46"/>
      <c r="K5106" s="47"/>
      <c r="AH5106" s="42"/>
      <c r="AI5106" s="42"/>
      <c r="AJ5106" s="42"/>
      <c r="AK5106" s="42"/>
      <c r="AL5106" s="42"/>
      <c r="AM5106" s="42"/>
      <c r="AN5106" s="42"/>
      <c r="AO5106" s="42"/>
      <c r="AP5106" s="42"/>
      <c r="AQ5106" s="42"/>
      <c r="AR5106" s="42"/>
      <c r="AS5106" s="42"/>
      <c r="AT5106" s="42"/>
      <c r="AU5106" s="41"/>
      <c r="AV5106" s="42"/>
      <c r="AZ5106" s="43"/>
      <c r="BA5106" s="43"/>
      <c r="BB5106" s="43"/>
      <c r="BC5106" s="43"/>
      <c r="BD5106" s="43"/>
    </row>
    <row r="5107" spans="2:56" s="15" customFormat="1" ht="15.75">
      <c r="B5107" s="45"/>
      <c r="C5107" s="45"/>
      <c r="D5107" s="46"/>
      <c r="E5107" s="46"/>
      <c r="K5107" s="47"/>
      <c r="AH5107" s="42"/>
      <c r="AI5107" s="42"/>
      <c r="AJ5107" s="42"/>
      <c r="AK5107" s="42"/>
      <c r="AL5107" s="42"/>
      <c r="AM5107" s="42"/>
      <c r="AN5107" s="42"/>
      <c r="AO5107" s="42"/>
      <c r="AP5107" s="42"/>
      <c r="AQ5107" s="42"/>
      <c r="AR5107" s="42"/>
      <c r="AS5107" s="42"/>
      <c r="AT5107" s="42"/>
      <c r="AU5107" s="41"/>
      <c r="AV5107" s="42"/>
      <c r="AZ5107" s="43"/>
      <c r="BA5107" s="43"/>
      <c r="BB5107" s="43"/>
      <c r="BC5107" s="43"/>
      <c r="BD5107" s="43"/>
    </row>
    <row r="5108" spans="2:56" s="15" customFormat="1" ht="15.75">
      <c r="B5108" s="45"/>
      <c r="C5108" s="45"/>
      <c r="D5108" s="46"/>
      <c r="E5108" s="46"/>
      <c r="K5108" s="47"/>
      <c r="AH5108" s="42"/>
      <c r="AI5108" s="42"/>
      <c r="AJ5108" s="42"/>
      <c r="AK5108" s="42"/>
      <c r="AL5108" s="42"/>
      <c r="AM5108" s="42"/>
      <c r="AN5108" s="42"/>
      <c r="AO5108" s="42"/>
      <c r="AP5108" s="42"/>
      <c r="AQ5108" s="42"/>
      <c r="AR5108" s="42"/>
      <c r="AS5108" s="42"/>
      <c r="AT5108" s="42"/>
      <c r="AU5108" s="41"/>
      <c r="AV5108" s="42"/>
      <c r="AZ5108" s="43"/>
      <c r="BA5108" s="43"/>
      <c r="BB5108" s="43"/>
      <c r="BC5108" s="43"/>
      <c r="BD5108" s="43"/>
    </row>
    <row r="5109" spans="2:56" s="15" customFormat="1" ht="15.75">
      <c r="B5109" s="45"/>
      <c r="C5109" s="45"/>
      <c r="D5109" s="46"/>
      <c r="E5109" s="46"/>
      <c r="K5109" s="47"/>
      <c r="AH5109" s="42"/>
      <c r="AI5109" s="42"/>
      <c r="AJ5109" s="42"/>
      <c r="AK5109" s="42"/>
      <c r="AL5109" s="42"/>
      <c r="AM5109" s="42"/>
      <c r="AN5109" s="42"/>
      <c r="AO5109" s="42"/>
      <c r="AP5109" s="42"/>
      <c r="AQ5109" s="42"/>
      <c r="AR5109" s="42"/>
      <c r="AS5109" s="42"/>
      <c r="AT5109" s="42"/>
      <c r="AU5109" s="41"/>
      <c r="AV5109" s="42"/>
      <c r="AZ5109" s="43"/>
      <c r="BA5109" s="43"/>
      <c r="BB5109" s="43"/>
      <c r="BC5109" s="43"/>
      <c r="BD5109" s="43"/>
    </row>
    <row r="5110" spans="2:56" s="15" customFormat="1" ht="15.75">
      <c r="B5110" s="45"/>
      <c r="C5110" s="45"/>
      <c r="D5110" s="46"/>
      <c r="E5110" s="46"/>
      <c r="K5110" s="47"/>
      <c r="AH5110" s="42"/>
      <c r="AI5110" s="42"/>
      <c r="AJ5110" s="42"/>
      <c r="AK5110" s="42"/>
      <c r="AL5110" s="42"/>
      <c r="AM5110" s="42"/>
      <c r="AN5110" s="42"/>
      <c r="AO5110" s="42"/>
      <c r="AP5110" s="42"/>
      <c r="AQ5110" s="42"/>
      <c r="AR5110" s="42"/>
      <c r="AS5110" s="42"/>
      <c r="AT5110" s="42"/>
      <c r="AU5110" s="41"/>
      <c r="AV5110" s="42"/>
      <c r="AZ5110" s="43"/>
      <c r="BA5110" s="43"/>
      <c r="BB5110" s="43"/>
      <c r="BC5110" s="43"/>
      <c r="BD5110" s="43"/>
    </row>
    <row r="5111" spans="2:56" s="15" customFormat="1" ht="15.75">
      <c r="B5111" s="45"/>
      <c r="C5111" s="45"/>
      <c r="D5111" s="46"/>
      <c r="E5111" s="46"/>
      <c r="K5111" s="47"/>
      <c r="AH5111" s="42"/>
      <c r="AI5111" s="42"/>
      <c r="AJ5111" s="42"/>
      <c r="AK5111" s="42"/>
      <c r="AL5111" s="42"/>
      <c r="AM5111" s="42"/>
      <c r="AN5111" s="42"/>
      <c r="AO5111" s="42"/>
      <c r="AP5111" s="42"/>
      <c r="AQ5111" s="42"/>
      <c r="AR5111" s="42"/>
      <c r="AS5111" s="42"/>
      <c r="AT5111" s="42"/>
      <c r="AU5111" s="41"/>
      <c r="AV5111" s="42"/>
      <c r="AZ5111" s="43"/>
      <c r="BA5111" s="43"/>
      <c r="BB5111" s="43"/>
      <c r="BC5111" s="43"/>
      <c r="BD5111" s="43"/>
    </row>
    <row r="5112" spans="2:56" s="15" customFormat="1" ht="15.75">
      <c r="B5112" s="45"/>
      <c r="C5112" s="45"/>
      <c r="D5112" s="46"/>
      <c r="E5112" s="46"/>
      <c r="K5112" s="47"/>
      <c r="AH5112" s="42"/>
      <c r="AI5112" s="42"/>
      <c r="AJ5112" s="42"/>
      <c r="AK5112" s="42"/>
      <c r="AL5112" s="42"/>
      <c r="AM5112" s="42"/>
      <c r="AN5112" s="42"/>
      <c r="AO5112" s="42"/>
      <c r="AP5112" s="42"/>
      <c r="AQ5112" s="42"/>
      <c r="AR5112" s="42"/>
      <c r="AS5112" s="42"/>
      <c r="AT5112" s="42"/>
      <c r="AU5112" s="41"/>
      <c r="AV5112" s="42"/>
      <c r="AZ5112" s="43"/>
      <c r="BA5112" s="43"/>
      <c r="BB5112" s="43"/>
      <c r="BC5112" s="43"/>
      <c r="BD5112" s="43"/>
    </row>
    <row r="5113" spans="2:56" s="15" customFormat="1" ht="15.75">
      <c r="B5113" s="45"/>
      <c r="C5113" s="45"/>
      <c r="D5113" s="46"/>
      <c r="E5113" s="46"/>
      <c r="K5113" s="47"/>
      <c r="AH5113" s="42"/>
      <c r="AI5113" s="42"/>
      <c r="AJ5113" s="42"/>
      <c r="AK5113" s="42"/>
      <c r="AL5113" s="42"/>
      <c r="AM5113" s="42"/>
      <c r="AN5113" s="42"/>
      <c r="AO5113" s="42"/>
      <c r="AP5113" s="42"/>
      <c r="AQ5113" s="42"/>
      <c r="AR5113" s="42"/>
      <c r="AS5113" s="42"/>
      <c r="AT5113" s="42"/>
      <c r="AU5113" s="41"/>
      <c r="AV5113" s="42"/>
      <c r="AZ5113" s="43"/>
      <c r="BA5113" s="43"/>
      <c r="BB5113" s="43"/>
      <c r="BC5113" s="43"/>
      <c r="BD5113" s="43"/>
    </row>
    <row r="5114" spans="2:56" s="15" customFormat="1" ht="15.75">
      <c r="B5114" s="45"/>
      <c r="C5114" s="45"/>
      <c r="D5114" s="46"/>
      <c r="E5114" s="46"/>
      <c r="K5114" s="47"/>
      <c r="AH5114" s="42"/>
      <c r="AI5114" s="42"/>
      <c r="AJ5114" s="42"/>
      <c r="AK5114" s="42"/>
      <c r="AL5114" s="42"/>
      <c r="AM5114" s="42"/>
      <c r="AN5114" s="42"/>
      <c r="AO5114" s="42"/>
      <c r="AP5114" s="42"/>
      <c r="AQ5114" s="42"/>
      <c r="AR5114" s="42"/>
      <c r="AS5114" s="42"/>
      <c r="AT5114" s="42"/>
      <c r="AU5114" s="41"/>
      <c r="AV5114" s="42"/>
      <c r="AZ5114" s="43"/>
      <c r="BA5114" s="43"/>
      <c r="BB5114" s="43"/>
      <c r="BC5114" s="43"/>
      <c r="BD5114" s="43"/>
    </row>
    <row r="5115" spans="2:56" s="15" customFormat="1" ht="15.75">
      <c r="B5115" s="45"/>
      <c r="C5115" s="45"/>
      <c r="D5115" s="46"/>
      <c r="E5115" s="46"/>
      <c r="K5115" s="47"/>
      <c r="AH5115" s="42"/>
      <c r="AI5115" s="42"/>
      <c r="AJ5115" s="42"/>
      <c r="AK5115" s="42"/>
      <c r="AL5115" s="42"/>
      <c r="AM5115" s="42"/>
      <c r="AN5115" s="42"/>
      <c r="AO5115" s="42"/>
      <c r="AP5115" s="42"/>
      <c r="AQ5115" s="42"/>
      <c r="AR5115" s="42"/>
      <c r="AS5115" s="42"/>
      <c r="AT5115" s="42"/>
      <c r="AU5115" s="41"/>
      <c r="AV5115" s="42"/>
      <c r="AZ5115" s="43"/>
      <c r="BA5115" s="43"/>
      <c r="BB5115" s="43"/>
      <c r="BC5115" s="43"/>
      <c r="BD5115" s="43"/>
    </row>
    <row r="5116" spans="2:56" s="15" customFormat="1" ht="15.75">
      <c r="B5116" s="45"/>
      <c r="C5116" s="45"/>
      <c r="D5116" s="46"/>
      <c r="E5116" s="46"/>
      <c r="K5116" s="47"/>
      <c r="AH5116" s="42"/>
      <c r="AI5116" s="42"/>
      <c r="AJ5116" s="42"/>
      <c r="AK5116" s="42"/>
      <c r="AL5116" s="42"/>
      <c r="AM5116" s="42"/>
      <c r="AN5116" s="42"/>
      <c r="AO5116" s="42"/>
      <c r="AP5116" s="42"/>
      <c r="AQ5116" s="42"/>
      <c r="AR5116" s="42"/>
      <c r="AS5116" s="42"/>
      <c r="AT5116" s="42"/>
      <c r="AU5116" s="41"/>
      <c r="AV5116" s="42"/>
      <c r="AZ5116" s="43"/>
      <c r="BA5116" s="43"/>
      <c r="BB5116" s="43"/>
      <c r="BC5116" s="43"/>
      <c r="BD5116" s="43"/>
    </row>
    <row r="5117" spans="2:56" s="15" customFormat="1" ht="15.75">
      <c r="B5117" s="45"/>
      <c r="C5117" s="45"/>
      <c r="D5117" s="46"/>
      <c r="E5117" s="46"/>
      <c r="K5117" s="47"/>
      <c r="AH5117" s="42"/>
      <c r="AI5117" s="42"/>
      <c r="AJ5117" s="42"/>
      <c r="AK5117" s="42"/>
      <c r="AL5117" s="42"/>
      <c r="AM5117" s="42"/>
      <c r="AN5117" s="42"/>
      <c r="AO5117" s="42"/>
      <c r="AP5117" s="42"/>
      <c r="AQ5117" s="42"/>
      <c r="AR5117" s="42"/>
      <c r="AS5117" s="42"/>
      <c r="AT5117" s="42"/>
      <c r="AU5117" s="41"/>
      <c r="AV5117" s="42"/>
      <c r="AZ5117" s="43"/>
      <c r="BA5117" s="43"/>
      <c r="BB5117" s="43"/>
      <c r="BC5117" s="43"/>
      <c r="BD5117" s="43"/>
    </row>
    <row r="5118" spans="2:56" s="15" customFormat="1" ht="15.75">
      <c r="B5118" s="45"/>
      <c r="C5118" s="45"/>
      <c r="D5118" s="46"/>
      <c r="E5118" s="46"/>
      <c r="K5118" s="47"/>
      <c r="AH5118" s="42"/>
      <c r="AI5118" s="42"/>
      <c r="AJ5118" s="42"/>
      <c r="AK5118" s="42"/>
      <c r="AL5118" s="42"/>
      <c r="AM5118" s="42"/>
      <c r="AN5118" s="42"/>
      <c r="AO5118" s="42"/>
      <c r="AP5118" s="42"/>
      <c r="AQ5118" s="42"/>
      <c r="AR5118" s="42"/>
      <c r="AS5118" s="42"/>
      <c r="AT5118" s="42"/>
      <c r="AU5118" s="41"/>
      <c r="AV5118" s="42"/>
      <c r="AZ5118" s="43"/>
      <c r="BA5118" s="43"/>
      <c r="BB5118" s="43"/>
      <c r="BC5118" s="43"/>
      <c r="BD5118" s="43"/>
    </row>
    <row r="5119" spans="2:56" s="15" customFormat="1" ht="15.75">
      <c r="B5119" s="45"/>
      <c r="C5119" s="45"/>
      <c r="D5119" s="46"/>
      <c r="E5119" s="46"/>
      <c r="K5119" s="47"/>
      <c r="AH5119" s="42"/>
      <c r="AI5119" s="42"/>
      <c r="AJ5119" s="42"/>
      <c r="AK5119" s="42"/>
      <c r="AL5119" s="42"/>
      <c r="AM5119" s="42"/>
      <c r="AN5119" s="42"/>
      <c r="AO5119" s="42"/>
      <c r="AP5119" s="42"/>
      <c r="AQ5119" s="42"/>
      <c r="AR5119" s="42"/>
      <c r="AS5119" s="42"/>
      <c r="AT5119" s="42"/>
      <c r="AU5119" s="41"/>
      <c r="AV5119" s="42"/>
      <c r="AZ5119" s="43"/>
      <c r="BA5119" s="43"/>
      <c r="BB5119" s="43"/>
      <c r="BC5119" s="43"/>
      <c r="BD5119" s="43"/>
    </row>
    <row r="5120" spans="2:56" s="15" customFormat="1" ht="15.75">
      <c r="B5120" s="45"/>
      <c r="C5120" s="45"/>
      <c r="D5120" s="46"/>
      <c r="E5120" s="46"/>
      <c r="K5120" s="47"/>
      <c r="AH5120" s="42"/>
      <c r="AI5120" s="42"/>
      <c r="AJ5120" s="42"/>
      <c r="AK5120" s="42"/>
      <c r="AL5120" s="42"/>
      <c r="AM5120" s="42"/>
      <c r="AN5120" s="42"/>
      <c r="AO5120" s="42"/>
      <c r="AP5120" s="42"/>
      <c r="AQ5120" s="42"/>
      <c r="AR5120" s="42"/>
      <c r="AS5120" s="42"/>
      <c r="AT5120" s="42"/>
      <c r="AU5120" s="41"/>
      <c r="AV5120" s="42"/>
      <c r="AZ5120" s="43"/>
      <c r="BA5120" s="43"/>
      <c r="BB5120" s="43"/>
      <c r="BC5120" s="43"/>
      <c r="BD5120" s="43"/>
    </row>
    <row r="5121" spans="2:56" s="15" customFormat="1" ht="15.75">
      <c r="B5121" s="45"/>
      <c r="C5121" s="45"/>
      <c r="D5121" s="46"/>
      <c r="E5121" s="46"/>
      <c r="K5121" s="47"/>
      <c r="AH5121" s="42"/>
      <c r="AI5121" s="42"/>
      <c r="AJ5121" s="42"/>
      <c r="AK5121" s="42"/>
      <c r="AL5121" s="42"/>
      <c r="AM5121" s="42"/>
      <c r="AN5121" s="42"/>
      <c r="AO5121" s="42"/>
      <c r="AP5121" s="42"/>
      <c r="AQ5121" s="42"/>
      <c r="AR5121" s="42"/>
      <c r="AS5121" s="42"/>
      <c r="AT5121" s="42"/>
      <c r="AU5121" s="41"/>
      <c r="AV5121" s="42"/>
      <c r="AZ5121" s="43"/>
      <c r="BA5121" s="43"/>
      <c r="BB5121" s="43"/>
      <c r="BC5121" s="43"/>
      <c r="BD5121" s="43"/>
    </row>
    <row r="5122" spans="2:56" s="15" customFormat="1" ht="15.75">
      <c r="B5122" s="45"/>
      <c r="C5122" s="45"/>
      <c r="D5122" s="46"/>
      <c r="E5122" s="46"/>
      <c r="K5122" s="47"/>
      <c r="AH5122" s="42"/>
      <c r="AI5122" s="42"/>
      <c r="AJ5122" s="42"/>
      <c r="AK5122" s="42"/>
      <c r="AL5122" s="42"/>
      <c r="AM5122" s="42"/>
      <c r="AN5122" s="42"/>
      <c r="AO5122" s="42"/>
      <c r="AP5122" s="42"/>
      <c r="AQ5122" s="42"/>
      <c r="AR5122" s="42"/>
      <c r="AS5122" s="42"/>
      <c r="AT5122" s="42"/>
      <c r="AU5122" s="41"/>
      <c r="AV5122" s="42"/>
      <c r="AZ5122" s="43"/>
      <c r="BA5122" s="43"/>
      <c r="BB5122" s="43"/>
      <c r="BC5122" s="43"/>
      <c r="BD5122" s="43"/>
    </row>
    <row r="5123" spans="2:56" s="15" customFormat="1" ht="15.75">
      <c r="B5123" s="45"/>
      <c r="C5123" s="45"/>
      <c r="D5123" s="46"/>
      <c r="E5123" s="46"/>
      <c r="K5123" s="47"/>
      <c r="AH5123" s="42"/>
      <c r="AI5123" s="42"/>
      <c r="AJ5123" s="42"/>
      <c r="AK5123" s="42"/>
      <c r="AL5123" s="42"/>
      <c r="AM5123" s="42"/>
      <c r="AN5123" s="42"/>
      <c r="AO5123" s="42"/>
      <c r="AP5123" s="42"/>
      <c r="AQ5123" s="42"/>
      <c r="AR5123" s="42"/>
      <c r="AS5123" s="42"/>
      <c r="AT5123" s="42"/>
      <c r="AU5123" s="41"/>
      <c r="AV5123" s="42"/>
      <c r="AZ5123" s="43"/>
      <c r="BA5123" s="43"/>
      <c r="BB5123" s="43"/>
      <c r="BC5123" s="43"/>
      <c r="BD5123" s="43"/>
    </row>
    <row r="5124" spans="2:56" s="15" customFormat="1" ht="15.75">
      <c r="B5124" s="45"/>
      <c r="C5124" s="45"/>
      <c r="D5124" s="46"/>
      <c r="E5124" s="46"/>
      <c r="K5124" s="47"/>
      <c r="AH5124" s="42"/>
      <c r="AI5124" s="42"/>
      <c r="AJ5124" s="42"/>
      <c r="AK5124" s="42"/>
      <c r="AL5124" s="42"/>
      <c r="AM5124" s="42"/>
      <c r="AN5124" s="42"/>
      <c r="AO5124" s="42"/>
      <c r="AP5124" s="42"/>
      <c r="AQ5124" s="42"/>
      <c r="AR5124" s="42"/>
      <c r="AS5124" s="42"/>
      <c r="AT5124" s="42"/>
      <c r="AU5124" s="41"/>
      <c r="AV5124" s="42"/>
      <c r="AZ5124" s="43"/>
      <c r="BA5124" s="43"/>
      <c r="BB5124" s="43"/>
      <c r="BC5124" s="43"/>
      <c r="BD5124" s="43"/>
    </row>
    <row r="5125" spans="2:56" s="15" customFormat="1" ht="15.75">
      <c r="B5125" s="45"/>
      <c r="C5125" s="45"/>
      <c r="D5125" s="46"/>
      <c r="E5125" s="46"/>
      <c r="K5125" s="47"/>
      <c r="AH5125" s="42"/>
      <c r="AI5125" s="42"/>
      <c r="AJ5125" s="42"/>
      <c r="AK5125" s="42"/>
      <c r="AL5125" s="42"/>
      <c r="AM5125" s="42"/>
      <c r="AN5125" s="42"/>
      <c r="AO5125" s="42"/>
      <c r="AP5125" s="42"/>
      <c r="AQ5125" s="42"/>
      <c r="AR5125" s="42"/>
      <c r="AS5125" s="42"/>
      <c r="AT5125" s="42"/>
      <c r="AU5125" s="41"/>
      <c r="AV5125" s="42"/>
      <c r="AZ5125" s="43"/>
      <c r="BA5125" s="43"/>
      <c r="BB5125" s="43"/>
      <c r="BC5125" s="43"/>
      <c r="BD5125" s="43"/>
    </row>
    <row r="5126" spans="2:56" s="15" customFormat="1" ht="15.75">
      <c r="B5126" s="45"/>
      <c r="C5126" s="45"/>
      <c r="D5126" s="46"/>
      <c r="E5126" s="46"/>
      <c r="K5126" s="47"/>
      <c r="AH5126" s="42"/>
      <c r="AI5126" s="42"/>
      <c r="AJ5126" s="42"/>
      <c r="AK5126" s="42"/>
      <c r="AL5126" s="42"/>
      <c r="AM5126" s="42"/>
      <c r="AN5126" s="42"/>
      <c r="AO5126" s="42"/>
      <c r="AP5126" s="42"/>
      <c r="AQ5126" s="42"/>
      <c r="AR5126" s="42"/>
      <c r="AS5126" s="42"/>
      <c r="AT5126" s="42"/>
      <c r="AU5126" s="41"/>
      <c r="AV5126" s="42"/>
      <c r="AZ5126" s="43"/>
      <c r="BA5126" s="43"/>
      <c r="BB5126" s="43"/>
      <c r="BC5126" s="43"/>
      <c r="BD5126" s="43"/>
    </row>
    <row r="5127" spans="2:56" s="15" customFormat="1" ht="15.75">
      <c r="B5127" s="45"/>
      <c r="C5127" s="45"/>
      <c r="D5127" s="46"/>
      <c r="E5127" s="46"/>
      <c r="K5127" s="47"/>
      <c r="AH5127" s="42"/>
      <c r="AI5127" s="42"/>
      <c r="AJ5127" s="42"/>
      <c r="AK5127" s="42"/>
      <c r="AL5127" s="42"/>
      <c r="AM5127" s="42"/>
      <c r="AN5127" s="42"/>
      <c r="AO5127" s="42"/>
      <c r="AP5127" s="42"/>
      <c r="AQ5127" s="42"/>
      <c r="AR5127" s="42"/>
      <c r="AS5127" s="42"/>
      <c r="AT5127" s="42"/>
      <c r="AU5127" s="41"/>
      <c r="AV5127" s="42"/>
      <c r="AZ5127" s="43"/>
      <c r="BA5127" s="43"/>
      <c r="BB5127" s="43"/>
      <c r="BC5127" s="43"/>
      <c r="BD5127" s="43"/>
    </row>
    <row r="5128" spans="2:56" s="15" customFormat="1" ht="15.75">
      <c r="B5128" s="45"/>
      <c r="C5128" s="45"/>
      <c r="D5128" s="46"/>
      <c r="E5128" s="46"/>
      <c r="K5128" s="47"/>
      <c r="AH5128" s="42"/>
      <c r="AI5128" s="42"/>
      <c r="AJ5128" s="42"/>
      <c r="AK5128" s="42"/>
      <c r="AL5128" s="42"/>
      <c r="AM5128" s="42"/>
      <c r="AN5128" s="42"/>
      <c r="AO5128" s="42"/>
      <c r="AP5128" s="42"/>
      <c r="AQ5128" s="42"/>
      <c r="AR5128" s="42"/>
      <c r="AS5128" s="42"/>
      <c r="AT5128" s="42"/>
      <c r="AU5128" s="41"/>
      <c r="AV5128" s="42"/>
      <c r="AZ5128" s="43"/>
      <c r="BA5128" s="43"/>
      <c r="BB5128" s="43"/>
      <c r="BC5128" s="43"/>
      <c r="BD5128" s="43"/>
    </row>
    <row r="5129" spans="2:56" s="15" customFormat="1" ht="15.75">
      <c r="B5129" s="45"/>
      <c r="C5129" s="45"/>
      <c r="D5129" s="46"/>
      <c r="E5129" s="46"/>
      <c r="K5129" s="47"/>
      <c r="AH5129" s="42"/>
      <c r="AI5129" s="42"/>
      <c r="AJ5129" s="42"/>
      <c r="AK5129" s="42"/>
      <c r="AL5129" s="42"/>
      <c r="AM5129" s="42"/>
      <c r="AN5129" s="42"/>
      <c r="AO5129" s="42"/>
      <c r="AP5129" s="42"/>
      <c r="AQ5129" s="42"/>
      <c r="AR5129" s="42"/>
      <c r="AS5129" s="42"/>
      <c r="AT5129" s="42"/>
      <c r="AU5129" s="41"/>
      <c r="AV5129" s="42"/>
      <c r="AZ5129" s="43"/>
      <c r="BA5129" s="43"/>
      <c r="BB5129" s="43"/>
      <c r="BC5129" s="43"/>
      <c r="BD5129" s="43"/>
    </row>
    <row r="5130" spans="2:56" s="15" customFormat="1" ht="15.75">
      <c r="B5130" s="45"/>
      <c r="C5130" s="45"/>
      <c r="D5130" s="46"/>
      <c r="E5130" s="46"/>
      <c r="K5130" s="47"/>
      <c r="AH5130" s="42"/>
      <c r="AI5130" s="42"/>
      <c r="AJ5130" s="42"/>
      <c r="AK5130" s="42"/>
      <c r="AL5130" s="42"/>
      <c r="AM5130" s="42"/>
      <c r="AN5130" s="42"/>
      <c r="AO5130" s="42"/>
      <c r="AP5130" s="42"/>
      <c r="AQ5130" s="42"/>
      <c r="AR5130" s="42"/>
      <c r="AS5130" s="42"/>
      <c r="AT5130" s="42"/>
      <c r="AU5130" s="41"/>
      <c r="AV5130" s="42"/>
      <c r="AZ5130" s="43"/>
      <c r="BA5130" s="43"/>
      <c r="BB5130" s="43"/>
      <c r="BC5130" s="43"/>
      <c r="BD5130" s="43"/>
    </row>
    <row r="5131" spans="2:56" s="15" customFormat="1" ht="15.75">
      <c r="B5131" s="45"/>
      <c r="C5131" s="45"/>
      <c r="D5131" s="46"/>
      <c r="E5131" s="46"/>
      <c r="K5131" s="47"/>
      <c r="AH5131" s="42"/>
      <c r="AI5131" s="42"/>
      <c r="AJ5131" s="42"/>
      <c r="AK5131" s="42"/>
      <c r="AL5131" s="42"/>
      <c r="AM5131" s="42"/>
      <c r="AN5131" s="42"/>
      <c r="AO5131" s="42"/>
      <c r="AP5131" s="42"/>
      <c r="AQ5131" s="42"/>
      <c r="AR5131" s="42"/>
      <c r="AS5131" s="42"/>
      <c r="AT5131" s="42"/>
      <c r="AU5131" s="41"/>
      <c r="AV5131" s="42"/>
      <c r="AZ5131" s="43"/>
      <c r="BA5131" s="43"/>
      <c r="BB5131" s="43"/>
      <c r="BC5131" s="43"/>
      <c r="BD5131" s="43"/>
    </row>
    <row r="5132" spans="2:56" s="15" customFormat="1" ht="15.75">
      <c r="B5132" s="45"/>
      <c r="C5132" s="45"/>
      <c r="D5132" s="46"/>
      <c r="E5132" s="46"/>
      <c r="K5132" s="47"/>
      <c r="AH5132" s="42"/>
      <c r="AI5132" s="42"/>
      <c r="AJ5132" s="42"/>
      <c r="AK5132" s="42"/>
      <c r="AL5132" s="42"/>
      <c r="AM5132" s="42"/>
      <c r="AN5132" s="42"/>
      <c r="AO5132" s="42"/>
      <c r="AP5132" s="42"/>
      <c r="AQ5132" s="42"/>
      <c r="AR5132" s="42"/>
      <c r="AS5132" s="42"/>
      <c r="AT5132" s="42"/>
      <c r="AU5132" s="41"/>
      <c r="AV5132" s="42"/>
      <c r="AZ5132" s="43"/>
      <c r="BA5132" s="43"/>
      <c r="BB5132" s="43"/>
      <c r="BC5132" s="43"/>
      <c r="BD5132" s="43"/>
    </row>
    <row r="5133" spans="2:56" s="15" customFormat="1" ht="15.75">
      <c r="B5133" s="45"/>
      <c r="C5133" s="45"/>
      <c r="D5133" s="46"/>
      <c r="E5133" s="46"/>
      <c r="K5133" s="47"/>
      <c r="AH5133" s="42"/>
      <c r="AI5133" s="42"/>
      <c r="AJ5133" s="42"/>
      <c r="AK5133" s="42"/>
      <c r="AL5133" s="42"/>
      <c r="AM5133" s="42"/>
      <c r="AN5133" s="42"/>
      <c r="AO5133" s="42"/>
      <c r="AP5133" s="42"/>
      <c r="AQ5133" s="42"/>
      <c r="AR5133" s="42"/>
      <c r="AS5133" s="42"/>
      <c r="AT5133" s="42"/>
      <c r="AU5133" s="41"/>
      <c r="AV5133" s="42"/>
      <c r="AZ5133" s="43"/>
      <c r="BA5133" s="43"/>
      <c r="BB5133" s="43"/>
      <c r="BC5133" s="43"/>
      <c r="BD5133" s="43"/>
    </row>
    <row r="5134" spans="2:56" s="15" customFormat="1" ht="15.75">
      <c r="B5134" s="45"/>
      <c r="C5134" s="45"/>
      <c r="D5134" s="46"/>
      <c r="E5134" s="46"/>
      <c r="K5134" s="47"/>
      <c r="AH5134" s="42"/>
      <c r="AI5134" s="42"/>
      <c r="AJ5134" s="42"/>
      <c r="AK5134" s="42"/>
      <c r="AL5134" s="42"/>
      <c r="AM5134" s="42"/>
      <c r="AN5134" s="42"/>
      <c r="AO5134" s="42"/>
      <c r="AP5134" s="42"/>
      <c r="AQ5134" s="42"/>
      <c r="AR5134" s="42"/>
      <c r="AS5134" s="42"/>
      <c r="AT5134" s="42"/>
      <c r="AU5134" s="41"/>
      <c r="AV5134" s="42"/>
      <c r="AZ5134" s="43"/>
      <c r="BA5134" s="43"/>
      <c r="BB5134" s="43"/>
      <c r="BC5134" s="43"/>
      <c r="BD5134" s="43"/>
    </row>
    <row r="5135" spans="2:56" s="15" customFormat="1" ht="15.75">
      <c r="B5135" s="45"/>
      <c r="C5135" s="45"/>
      <c r="D5135" s="46"/>
      <c r="E5135" s="46"/>
      <c r="K5135" s="47"/>
      <c r="AH5135" s="42"/>
      <c r="AI5135" s="42"/>
      <c r="AJ5135" s="42"/>
      <c r="AK5135" s="42"/>
      <c r="AL5135" s="42"/>
      <c r="AM5135" s="42"/>
      <c r="AN5135" s="42"/>
      <c r="AO5135" s="42"/>
      <c r="AP5135" s="42"/>
      <c r="AQ5135" s="42"/>
      <c r="AR5135" s="42"/>
      <c r="AS5135" s="42"/>
      <c r="AT5135" s="42"/>
      <c r="AU5135" s="41"/>
      <c r="AV5135" s="42"/>
      <c r="AZ5135" s="43"/>
      <c r="BA5135" s="43"/>
      <c r="BB5135" s="43"/>
      <c r="BC5135" s="43"/>
      <c r="BD5135" s="43"/>
    </row>
    <row r="5136" spans="2:56" s="15" customFormat="1" ht="15.75">
      <c r="B5136" s="45"/>
      <c r="C5136" s="45"/>
      <c r="D5136" s="46"/>
      <c r="E5136" s="46"/>
      <c r="K5136" s="47"/>
      <c r="AH5136" s="42"/>
      <c r="AI5136" s="42"/>
      <c r="AJ5136" s="42"/>
      <c r="AK5136" s="42"/>
      <c r="AL5136" s="42"/>
      <c r="AM5136" s="42"/>
      <c r="AN5136" s="42"/>
      <c r="AO5136" s="42"/>
      <c r="AP5136" s="42"/>
      <c r="AQ5136" s="42"/>
      <c r="AR5136" s="42"/>
      <c r="AS5136" s="42"/>
      <c r="AT5136" s="42"/>
      <c r="AU5136" s="41"/>
      <c r="AV5136" s="42"/>
      <c r="AZ5136" s="43"/>
      <c r="BA5136" s="43"/>
      <c r="BB5136" s="43"/>
      <c r="BC5136" s="43"/>
      <c r="BD5136" s="43"/>
    </row>
    <row r="5137" spans="2:56" s="15" customFormat="1" ht="15.75">
      <c r="B5137" s="45"/>
      <c r="C5137" s="45"/>
      <c r="D5137" s="46"/>
      <c r="E5137" s="46"/>
      <c r="K5137" s="47"/>
      <c r="AH5137" s="42"/>
      <c r="AI5137" s="42"/>
      <c r="AJ5137" s="42"/>
      <c r="AK5137" s="42"/>
      <c r="AL5137" s="42"/>
      <c r="AM5137" s="42"/>
      <c r="AN5137" s="42"/>
      <c r="AO5137" s="42"/>
      <c r="AP5137" s="42"/>
      <c r="AQ5137" s="42"/>
      <c r="AR5137" s="42"/>
      <c r="AS5137" s="42"/>
      <c r="AT5137" s="42"/>
      <c r="AU5137" s="41"/>
      <c r="AV5137" s="42"/>
      <c r="AZ5137" s="43"/>
      <c r="BA5137" s="43"/>
      <c r="BB5137" s="43"/>
      <c r="BC5137" s="43"/>
      <c r="BD5137" s="43"/>
    </row>
    <row r="5138" spans="2:56" s="15" customFormat="1" ht="15.75">
      <c r="B5138" s="45"/>
      <c r="C5138" s="45"/>
      <c r="D5138" s="46"/>
      <c r="E5138" s="46"/>
      <c r="K5138" s="47"/>
      <c r="AH5138" s="42"/>
      <c r="AI5138" s="42"/>
      <c r="AJ5138" s="42"/>
      <c r="AK5138" s="42"/>
      <c r="AL5138" s="42"/>
      <c r="AM5138" s="42"/>
      <c r="AN5138" s="42"/>
      <c r="AO5138" s="42"/>
      <c r="AP5138" s="42"/>
      <c r="AQ5138" s="42"/>
      <c r="AR5138" s="42"/>
      <c r="AS5138" s="42"/>
      <c r="AT5138" s="42"/>
      <c r="AU5138" s="41"/>
      <c r="AV5138" s="42"/>
      <c r="AZ5138" s="43"/>
      <c r="BA5138" s="43"/>
      <c r="BB5138" s="43"/>
      <c r="BC5138" s="43"/>
      <c r="BD5138" s="43"/>
    </row>
    <row r="5139" spans="2:56" s="15" customFormat="1" ht="15.75">
      <c r="B5139" s="45"/>
      <c r="C5139" s="45"/>
      <c r="D5139" s="46"/>
      <c r="E5139" s="46"/>
      <c r="K5139" s="47"/>
      <c r="AH5139" s="42"/>
      <c r="AI5139" s="42"/>
      <c r="AJ5139" s="42"/>
      <c r="AK5139" s="42"/>
      <c r="AL5139" s="42"/>
      <c r="AM5139" s="42"/>
      <c r="AN5139" s="42"/>
      <c r="AO5139" s="42"/>
      <c r="AP5139" s="42"/>
      <c r="AQ5139" s="42"/>
      <c r="AR5139" s="42"/>
      <c r="AS5139" s="42"/>
      <c r="AT5139" s="42"/>
      <c r="AU5139" s="41"/>
      <c r="AV5139" s="42"/>
      <c r="AZ5139" s="43"/>
      <c r="BA5139" s="43"/>
      <c r="BB5139" s="43"/>
      <c r="BC5139" s="43"/>
      <c r="BD5139" s="43"/>
    </row>
    <row r="5140" spans="2:56" s="15" customFormat="1" ht="15.75">
      <c r="B5140" s="45"/>
      <c r="C5140" s="45"/>
      <c r="D5140" s="46"/>
      <c r="E5140" s="46"/>
      <c r="K5140" s="47"/>
      <c r="AH5140" s="42"/>
      <c r="AI5140" s="42"/>
      <c r="AJ5140" s="42"/>
      <c r="AK5140" s="42"/>
      <c r="AL5140" s="42"/>
      <c r="AM5140" s="42"/>
      <c r="AN5140" s="42"/>
      <c r="AO5140" s="42"/>
      <c r="AP5140" s="42"/>
      <c r="AQ5140" s="42"/>
      <c r="AR5140" s="42"/>
      <c r="AS5140" s="42"/>
      <c r="AT5140" s="42"/>
      <c r="AU5140" s="41"/>
      <c r="AV5140" s="42"/>
      <c r="AZ5140" s="43"/>
      <c r="BA5140" s="43"/>
      <c r="BB5140" s="43"/>
      <c r="BC5140" s="43"/>
      <c r="BD5140" s="43"/>
    </row>
    <row r="5141" spans="2:56" s="15" customFormat="1" ht="15.75">
      <c r="B5141" s="45"/>
      <c r="C5141" s="45"/>
      <c r="D5141" s="46"/>
      <c r="E5141" s="46"/>
      <c r="K5141" s="47"/>
      <c r="AH5141" s="42"/>
      <c r="AI5141" s="42"/>
      <c r="AJ5141" s="42"/>
      <c r="AK5141" s="42"/>
      <c r="AL5141" s="42"/>
      <c r="AM5141" s="42"/>
      <c r="AN5141" s="42"/>
      <c r="AO5141" s="42"/>
      <c r="AP5141" s="42"/>
      <c r="AQ5141" s="42"/>
      <c r="AR5141" s="42"/>
      <c r="AS5141" s="42"/>
      <c r="AT5141" s="42"/>
      <c r="AU5141" s="41"/>
      <c r="AV5141" s="42"/>
      <c r="AZ5141" s="43"/>
      <c r="BA5141" s="43"/>
      <c r="BB5141" s="43"/>
      <c r="BC5141" s="43"/>
      <c r="BD5141" s="43"/>
    </row>
    <row r="5142" spans="2:56" s="15" customFormat="1" ht="15.75">
      <c r="B5142" s="45"/>
      <c r="C5142" s="45"/>
      <c r="D5142" s="46"/>
      <c r="E5142" s="46"/>
      <c r="K5142" s="47"/>
      <c r="AH5142" s="42"/>
      <c r="AI5142" s="42"/>
      <c r="AJ5142" s="42"/>
      <c r="AK5142" s="42"/>
      <c r="AL5142" s="42"/>
      <c r="AM5142" s="42"/>
      <c r="AN5142" s="42"/>
      <c r="AO5142" s="42"/>
      <c r="AP5142" s="42"/>
      <c r="AQ5142" s="42"/>
      <c r="AR5142" s="42"/>
      <c r="AS5142" s="42"/>
      <c r="AT5142" s="42"/>
      <c r="AU5142" s="41"/>
      <c r="AV5142" s="42"/>
      <c r="AZ5142" s="43"/>
      <c r="BA5142" s="43"/>
      <c r="BB5142" s="43"/>
      <c r="BC5142" s="43"/>
      <c r="BD5142" s="43"/>
    </row>
    <row r="5143" spans="2:56" s="15" customFormat="1" ht="15.75">
      <c r="B5143" s="45"/>
      <c r="C5143" s="45"/>
      <c r="D5143" s="46"/>
      <c r="E5143" s="46"/>
      <c r="K5143" s="47"/>
      <c r="AH5143" s="42"/>
      <c r="AI5143" s="42"/>
      <c r="AJ5143" s="42"/>
      <c r="AK5143" s="42"/>
      <c r="AL5143" s="42"/>
      <c r="AM5143" s="42"/>
      <c r="AN5143" s="42"/>
      <c r="AO5143" s="42"/>
      <c r="AP5143" s="42"/>
      <c r="AQ5143" s="42"/>
      <c r="AR5143" s="42"/>
      <c r="AS5143" s="42"/>
      <c r="AT5143" s="42"/>
      <c r="AU5143" s="41"/>
      <c r="AV5143" s="42"/>
      <c r="AZ5143" s="43"/>
      <c r="BA5143" s="43"/>
      <c r="BB5143" s="43"/>
      <c r="BC5143" s="43"/>
      <c r="BD5143" s="43"/>
    </row>
    <row r="5144" spans="2:56" s="15" customFormat="1" ht="15.75">
      <c r="B5144" s="45"/>
      <c r="C5144" s="45"/>
      <c r="D5144" s="46"/>
      <c r="E5144" s="46"/>
      <c r="K5144" s="47"/>
      <c r="AH5144" s="42"/>
      <c r="AI5144" s="42"/>
      <c r="AJ5144" s="42"/>
      <c r="AK5144" s="42"/>
      <c r="AL5144" s="42"/>
      <c r="AM5144" s="42"/>
      <c r="AN5144" s="42"/>
      <c r="AO5144" s="42"/>
      <c r="AP5144" s="42"/>
      <c r="AQ5144" s="42"/>
      <c r="AR5144" s="42"/>
      <c r="AS5144" s="42"/>
      <c r="AT5144" s="42"/>
      <c r="AU5144" s="41"/>
      <c r="AV5144" s="42"/>
      <c r="AZ5144" s="43"/>
      <c r="BA5144" s="43"/>
      <c r="BB5144" s="43"/>
      <c r="BC5144" s="43"/>
      <c r="BD5144" s="43"/>
    </row>
    <row r="5145" spans="2:56" s="15" customFormat="1" ht="15.75">
      <c r="B5145" s="45"/>
      <c r="C5145" s="45"/>
      <c r="D5145" s="46"/>
      <c r="E5145" s="46"/>
      <c r="K5145" s="47"/>
      <c r="AH5145" s="42"/>
      <c r="AI5145" s="42"/>
      <c r="AJ5145" s="42"/>
      <c r="AK5145" s="42"/>
      <c r="AL5145" s="42"/>
      <c r="AM5145" s="42"/>
      <c r="AN5145" s="42"/>
      <c r="AO5145" s="42"/>
      <c r="AP5145" s="42"/>
      <c r="AQ5145" s="42"/>
      <c r="AR5145" s="42"/>
      <c r="AS5145" s="42"/>
      <c r="AT5145" s="42"/>
      <c r="AU5145" s="41"/>
      <c r="AV5145" s="42"/>
      <c r="AZ5145" s="43"/>
      <c r="BA5145" s="43"/>
      <c r="BB5145" s="43"/>
      <c r="BC5145" s="43"/>
      <c r="BD5145" s="43"/>
    </row>
    <row r="5146" spans="2:56" s="15" customFormat="1" ht="15.75">
      <c r="B5146" s="45"/>
      <c r="C5146" s="45"/>
      <c r="D5146" s="46"/>
      <c r="E5146" s="46"/>
      <c r="K5146" s="47"/>
      <c r="AH5146" s="42"/>
      <c r="AI5146" s="42"/>
      <c r="AJ5146" s="42"/>
      <c r="AK5146" s="42"/>
      <c r="AL5146" s="42"/>
      <c r="AM5146" s="42"/>
      <c r="AN5146" s="42"/>
      <c r="AO5146" s="42"/>
      <c r="AP5146" s="42"/>
      <c r="AQ5146" s="42"/>
      <c r="AR5146" s="42"/>
      <c r="AS5146" s="42"/>
      <c r="AT5146" s="42"/>
      <c r="AU5146" s="41"/>
      <c r="AV5146" s="42"/>
      <c r="AZ5146" s="43"/>
      <c r="BA5146" s="43"/>
      <c r="BB5146" s="43"/>
      <c r="BC5146" s="43"/>
      <c r="BD5146" s="43"/>
    </row>
    <row r="5147" spans="2:56" s="15" customFormat="1" ht="15.75">
      <c r="B5147" s="45"/>
      <c r="C5147" s="45"/>
      <c r="D5147" s="46"/>
      <c r="E5147" s="46"/>
      <c r="K5147" s="47"/>
      <c r="AH5147" s="42"/>
      <c r="AI5147" s="42"/>
      <c r="AJ5147" s="42"/>
      <c r="AK5147" s="42"/>
      <c r="AL5147" s="42"/>
      <c r="AM5147" s="42"/>
      <c r="AN5147" s="42"/>
      <c r="AO5147" s="42"/>
      <c r="AP5147" s="42"/>
      <c r="AQ5147" s="42"/>
      <c r="AR5147" s="42"/>
      <c r="AS5147" s="42"/>
      <c r="AT5147" s="42"/>
      <c r="AU5147" s="41"/>
      <c r="AV5147" s="42"/>
      <c r="AZ5147" s="43"/>
      <c r="BA5147" s="43"/>
      <c r="BB5147" s="43"/>
      <c r="BC5147" s="43"/>
      <c r="BD5147" s="43"/>
    </row>
    <row r="5148" spans="2:56" s="15" customFormat="1" ht="15.75">
      <c r="B5148" s="45"/>
      <c r="C5148" s="45"/>
      <c r="D5148" s="46"/>
      <c r="E5148" s="46"/>
      <c r="K5148" s="47"/>
      <c r="AH5148" s="42"/>
      <c r="AI5148" s="42"/>
      <c r="AJ5148" s="42"/>
      <c r="AK5148" s="42"/>
      <c r="AL5148" s="42"/>
      <c r="AM5148" s="42"/>
      <c r="AN5148" s="42"/>
      <c r="AO5148" s="42"/>
      <c r="AP5148" s="42"/>
      <c r="AQ5148" s="42"/>
      <c r="AR5148" s="42"/>
      <c r="AS5148" s="42"/>
      <c r="AT5148" s="42"/>
      <c r="AU5148" s="41"/>
      <c r="AV5148" s="42"/>
      <c r="AZ5148" s="43"/>
      <c r="BA5148" s="43"/>
      <c r="BB5148" s="43"/>
      <c r="BC5148" s="43"/>
      <c r="BD5148" s="43"/>
    </row>
    <row r="5149" spans="2:56" s="15" customFormat="1" ht="15.75">
      <c r="B5149" s="45"/>
      <c r="C5149" s="45"/>
      <c r="D5149" s="46"/>
      <c r="E5149" s="46"/>
      <c r="K5149" s="47"/>
      <c r="AH5149" s="42"/>
      <c r="AI5149" s="42"/>
      <c r="AJ5149" s="42"/>
      <c r="AK5149" s="42"/>
      <c r="AL5149" s="42"/>
      <c r="AM5149" s="42"/>
      <c r="AN5149" s="42"/>
      <c r="AO5149" s="42"/>
      <c r="AP5149" s="42"/>
      <c r="AQ5149" s="42"/>
      <c r="AR5149" s="42"/>
      <c r="AS5149" s="42"/>
      <c r="AT5149" s="42"/>
      <c r="AU5149" s="41"/>
      <c r="AV5149" s="42"/>
      <c r="AZ5149" s="43"/>
      <c r="BA5149" s="43"/>
      <c r="BB5149" s="43"/>
      <c r="BC5149" s="43"/>
      <c r="BD5149" s="43"/>
    </row>
    <row r="5150" spans="2:56" s="15" customFormat="1" ht="15.75">
      <c r="B5150" s="45"/>
      <c r="C5150" s="45"/>
      <c r="D5150" s="46"/>
      <c r="E5150" s="46"/>
      <c r="K5150" s="47"/>
      <c r="AH5150" s="42"/>
      <c r="AI5150" s="42"/>
      <c r="AJ5150" s="42"/>
      <c r="AK5150" s="42"/>
      <c r="AL5150" s="42"/>
      <c r="AM5150" s="42"/>
      <c r="AN5150" s="42"/>
      <c r="AO5150" s="42"/>
      <c r="AP5150" s="42"/>
      <c r="AQ5150" s="42"/>
      <c r="AR5150" s="42"/>
      <c r="AS5150" s="42"/>
      <c r="AT5150" s="42"/>
      <c r="AU5150" s="41"/>
      <c r="AV5150" s="42"/>
      <c r="AZ5150" s="43"/>
      <c r="BA5150" s="43"/>
      <c r="BB5150" s="43"/>
      <c r="BC5150" s="43"/>
      <c r="BD5150" s="43"/>
    </row>
    <row r="5151" spans="2:56" s="15" customFormat="1" ht="15.75">
      <c r="B5151" s="45"/>
      <c r="C5151" s="45"/>
      <c r="D5151" s="46"/>
      <c r="E5151" s="46"/>
      <c r="K5151" s="47"/>
      <c r="AH5151" s="42"/>
      <c r="AI5151" s="42"/>
      <c r="AJ5151" s="42"/>
      <c r="AK5151" s="42"/>
      <c r="AL5151" s="42"/>
      <c r="AM5151" s="42"/>
      <c r="AN5151" s="42"/>
      <c r="AO5151" s="42"/>
      <c r="AP5151" s="42"/>
      <c r="AQ5151" s="42"/>
      <c r="AR5151" s="42"/>
      <c r="AS5151" s="42"/>
      <c r="AT5151" s="42"/>
      <c r="AU5151" s="41"/>
      <c r="AV5151" s="42"/>
      <c r="AZ5151" s="43"/>
      <c r="BA5151" s="43"/>
      <c r="BB5151" s="43"/>
      <c r="BC5151" s="43"/>
      <c r="BD5151" s="43"/>
    </row>
    <row r="5152" spans="2:56" s="15" customFormat="1" ht="15.75">
      <c r="B5152" s="45"/>
      <c r="C5152" s="45"/>
      <c r="D5152" s="46"/>
      <c r="E5152" s="46"/>
      <c r="K5152" s="47"/>
      <c r="AH5152" s="42"/>
      <c r="AI5152" s="42"/>
      <c r="AJ5152" s="42"/>
      <c r="AK5152" s="42"/>
      <c r="AL5152" s="42"/>
      <c r="AM5152" s="42"/>
      <c r="AN5152" s="42"/>
      <c r="AO5152" s="42"/>
      <c r="AP5152" s="42"/>
      <c r="AQ5152" s="42"/>
      <c r="AR5152" s="42"/>
      <c r="AS5152" s="42"/>
      <c r="AT5152" s="42"/>
      <c r="AU5152" s="41"/>
      <c r="AV5152" s="42"/>
      <c r="AZ5152" s="43"/>
      <c r="BA5152" s="43"/>
      <c r="BB5152" s="43"/>
      <c r="BC5152" s="43"/>
      <c r="BD5152" s="43"/>
    </row>
    <row r="5153" spans="2:56" s="15" customFormat="1" ht="15.75">
      <c r="B5153" s="45"/>
      <c r="C5153" s="45"/>
      <c r="D5153" s="46"/>
      <c r="E5153" s="46"/>
      <c r="K5153" s="47"/>
      <c r="AH5153" s="42"/>
      <c r="AI5153" s="42"/>
      <c r="AJ5153" s="42"/>
      <c r="AK5153" s="42"/>
      <c r="AL5153" s="42"/>
      <c r="AM5153" s="42"/>
      <c r="AN5153" s="42"/>
      <c r="AO5153" s="42"/>
      <c r="AP5153" s="42"/>
      <c r="AQ5153" s="42"/>
      <c r="AR5153" s="42"/>
      <c r="AS5153" s="42"/>
      <c r="AT5153" s="42"/>
      <c r="AU5153" s="41"/>
      <c r="AV5153" s="42"/>
      <c r="AZ5153" s="43"/>
      <c r="BA5153" s="43"/>
      <c r="BB5153" s="43"/>
      <c r="BC5153" s="43"/>
      <c r="BD5153" s="43"/>
    </row>
    <row r="5154" spans="2:56" s="15" customFormat="1" ht="15.75">
      <c r="B5154" s="45"/>
      <c r="C5154" s="45"/>
      <c r="D5154" s="46"/>
      <c r="E5154" s="46"/>
      <c r="K5154" s="47"/>
      <c r="AH5154" s="42"/>
      <c r="AI5154" s="42"/>
      <c r="AJ5154" s="42"/>
      <c r="AK5154" s="42"/>
      <c r="AL5154" s="42"/>
      <c r="AM5154" s="42"/>
      <c r="AN5154" s="42"/>
      <c r="AO5154" s="42"/>
      <c r="AP5154" s="42"/>
      <c r="AQ5154" s="42"/>
      <c r="AR5154" s="42"/>
      <c r="AS5154" s="42"/>
      <c r="AT5154" s="42"/>
      <c r="AU5154" s="41"/>
      <c r="AV5154" s="42"/>
      <c r="AZ5154" s="43"/>
      <c r="BA5154" s="43"/>
      <c r="BB5154" s="43"/>
      <c r="BC5154" s="43"/>
      <c r="BD5154" s="43"/>
    </row>
    <row r="5155" spans="2:56" s="15" customFormat="1" ht="15.75">
      <c r="B5155" s="45"/>
      <c r="C5155" s="45"/>
      <c r="D5155" s="46"/>
      <c r="E5155" s="46"/>
      <c r="K5155" s="47"/>
      <c r="AH5155" s="42"/>
      <c r="AI5155" s="42"/>
      <c r="AJ5155" s="42"/>
      <c r="AK5155" s="42"/>
      <c r="AL5155" s="42"/>
      <c r="AM5155" s="42"/>
      <c r="AN5155" s="42"/>
      <c r="AO5155" s="42"/>
      <c r="AP5155" s="42"/>
      <c r="AQ5155" s="42"/>
      <c r="AR5155" s="42"/>
      <c r="AS5155" s="42"/>
      <c r="AT5155" s="42"/>
      <c r="AU5155" s="41"/>
      <c r="AV5155" s="42"/>
      <c r="AZ5155" s="43"/>
      <c r="BA5155" s="43"/>
      <c r="BB5155" s="43"/>
      <c r="BC5155" s="43"/>
      <c r="BD5155" s="43"/>
    </row>
    <row r="5156" spans="2:56" s="15" customFormat="1" ht="15.75">
      <c r="B5156" s="45"/>
      <c r="C5156" s="45"/>
      <c r="D5156" s="46"/>
      <c r="E5156" s="46"/>
      <c r="K5156" s="47"/>
      <c r="AH5156" s="42"/>
      <c r="AI5156" s="42"/>
      <c r="AJ5156" s="42"/>
      <c r="AK5156" s="42"/>
      <c r="AL5156" s="42"/>
      <c r="AM5156" s="42"/>
      <c r="AN5156" s="42"/>
      <c r="AO5156" s="42"/>
      <c r="AP5156" s="42"/>
      <c r="AQ5156" s="42"/>
      <c r="AR5156" s="42"/>
      <c r="AS5156" s="42"/>
      <c r="AT5156" s="42"/>
      <c r="AU5156" s="41"/>
      <c r="AV5156" s="42"/>
      <c r="AZ5156" s="43"/>
      <c r="BA5156" s="43"/>
      <c r="BB5156" s="43"/>
      <c r="BC5156" s="43"/>
      <c r="BD5156" s="43"/>
    </row>
    <row r="5157" spans="2:56" s="15" customFormat="1" ht="15.75">
      <c r="B5157" s="45"/>
      <c r="C5157" s="45"/>
      <c r="D5157" s="46"/>
      <c r="E5157" s="46"/>
      <c r="K5157" s="47"/>
      <c r="AH5157" s="42"/>
      <c r="AI5157" s="42"/>
      <c r="AJ5157" s="42"/>
      <c r="AK5157" s="42"/>
      <c r="AL5157" s="42"/>
      <c r="AM5157" s="42"/>
      <c r="AN5157" s="42"/>
      <c r="AO5157" s="42"/>
      <c r="AP5157" s="42"/>
      <c r="AQ5157" s="42"/>
      <c r="AR5157" s="42"/>
      <c r="AS5157" s="42"/>
      <c r="AT5157" s="42"/>
      <c r="AU5157" s="41"/>
      <c r="AV5157" s="42"/>
      <c r="AZ5157" s="43"/>
      <c r="BA5157" s="43"/>
      <c r="BB5157" s="43"/>
      <c r="BC5157" s="43"/>
      <c r="BD5157" s="43"/>
    </row>
    <row r="5158" spans="2:56" s="15" customFormat="1" ht="15.75">
      <c r="B5158" s="45"/>
      <c r="C5158" s="45"/>
      <c r="D5158" s="46"/>
      <c r="E5158" s="46"/>
      <c r="K5158" s="47"/>
      <c r="AH5158" s="42"/>
      <c r="AI5158" s="42"/>
      <c r="AJ5158" s="42"/>
      <c r="AK5158" s="42"/>
      <c r="AL5158" s="42"/>
      <c r="AM5158" s="42"/>
      <c r="AN5158" s="42"/>
      <c r="AO5158" s="42"/>
      <c r="AP5158" s="42"/>
      <c r="AQ5158" s="42"/>
      <c r="AR5158" s="42"/>
      <c r="AS5158" s="42"/>
      <c r="AT5158" s="42"/>
      <c r="AU5158" s="41"/>
      <c r="AV5158" s="42"/>
      <c r="AZ5158" s="43"/>
      <c r="BA5158" s="43"/>
      <c r="BB5158" s="43"/>
      <c r="BC5158" s="43"/>
      <c r="BD5158" s="43"/>
    </row>
    <row r="5159" spans="2:56" s="15" customFormat="1" ht="15.75">
      <c r="B5159" s="45"/>
      <c r="C5159" s="45"/>
      <c r="D5159" s="46"/>
      <c r="E5159" s="46"/>
      <c r="K5159" s="47"/>
      <c r="AH5159" s="42"/>
      <c r="AI5159" s="42"/>
      <c r="AJ5159" s="42"/>
      <c r="AK5159" s="42"/>
      <c r="AL5159" s="42"/>
      <c r="AM5159" s="42"/>
      <c r="AN5159" s="42"/>
      <c r="AO5159" s="42"/>
      <c r="AP5159" s="42"/>
      <c r="AQ5159" s="42"/>
      <c r="AR5159" s="42"/>
      <c r="AS5159" s="42"/>
      <c r="AT5159" s="42"/>
      <c r="AU5159" s="41"/>
      <c r="AV5159" s="42"/>
      <c r="AZ5159" s="43"/>
      <c r="BA5159" s="43"/>
      <c r="BB5159" s="43"/>
      <c r="BC5159" s="43"/>
      <c r="BD5159" s="43"/>
    </row>
    <row r="5160" spans="2:56" s="15" customFormat="1" ht="15.75">
      <c r="B5160" s="45"/>
      <c r="C5160" s="45"/>
      <c r="D5160" s="46"/>
      <c r="E5160" s="46"/>
      <c r="K5160" s="47"/>
      <c r="AH5160" s="42"/>
      <c r="AI5160" s="42"/>
      <c r="AJ5160" s="42"/>
      <c r="AK5160" s="42"/>
      <c r="AL5160" s="42"/>
      <c r="AM5160" s="42"/>
      <c r="AN5160" s="42"/>
      <c r="AO5160" s="42"/>
      <c r="AP5160" s="42"/>
      <c r="AQ5160" s="42"/>
      <c r="AR5160" s="42"/>
      <c r="AS5160" s="42"/>
      <c r="AT5160" s="42"/>
      <c r="AU5160" s="41"/>
      <c r="AV5160" s="42"/>
      <c r="AZ5160" s="43"/>
      <c r="BA5160" s="43"/>
      <c r="BB5160" s="43"/>
      <c r="BC5160" s="43"/>
      <c r="BD5160" s="43"/>
    </row>
    <row r="5161" spans="2:56" s="15" customFormat="1" ht="15.75">
      <c r="B5161" s="45"/>
      <c r="C5161" s="45"/>
      <c r="D5161" s="46"/>
      <c r="E5161" s="46"/>
      <c r="K5161" s="47"/>
      <c r="AH5161" s="42"/>
      <c r="AI5161" s="42"/>
      <c r="AJ5161" s="42"/>
      <c r="AK5161" s="42"/>
      <c r="AL5161" s="42"/>
      <c r="AM5161" s="42"/>
      <c r="AN5161" s="42"/>
      <c r="AO5161" s="42"/>
      <c r="AP5161" s="42"/>
      <c r="AQ5161" s="42"/>
      <c r="AR5161" s="42"/>
      <c r="AS5161" s="42"/>
      <c r="AT5161" s="42"/>
      <c r="AU5161" s="41"/>
      <c r="AV5161" s="42"/>
      <c r="AZ5161" s="43"/>
      <c r="BA5161" s="43"/>
      <c r="BB5161" s="43"/>
      <c r="BC5161" s="43"/>
      <c r="BD5161" s="43"/>
    </row>
    <row r="5162" spans="2:56" s="15" customFormat="1" ht="15.75">
      <c r="B5162" s="45"/>
      <c r="C5162" s="45"/>
      <c r="D5162" s="46"/>
      <c r="E5162" s="46"/>
      <c r="K5162" s="47"/>
      <c r="AH5162" s="42"/>
      <c r="AI5162" s="42"/>
      <c r="AJ5162" s="42"/>
      <c r="AK5162" s="42"/>
      <c r="AL5162" s="42"/>
      <c r="AM5162" s="42"/>
      <c r="AN5162" s="42"/>
      <c r="AO5162" s="42"/>
      <c r="AP5162" s="42"/>
      <c r="AQ5162" s="42"/>
      <c r="AR5162" s="42"/>
      <c r="AS5162" s="42"/>
      <c r="AT5162" s="42"/>
      <c r="AU5162" s="41"/>
      <c r="AV5162" s="42"/>
      <c r="AZ5162" s="43"/>
      <c r="BA5162" s="43"/>
      <c r="BB5162" s="43"/>
      <c r="BC5162" s="43"/>
      <c r="BD5162" s="43"/>
    </row>
    <row r="5163" spans="2:56" s="15" customFormat="1" ht="15.75">
      <c r="B5163" s="45"/>
      <c r="C5163" s="45"/>
      <c r="D5163" s="46"/>
      <c r="E5163" s="46"/>
      <c r="K5163" s="47"/>
      <c r="AH5163" s="42"/>
      <c r="AI5163" s="42"/>
      <c r="AJ5163" s="42"/>
      <c r="AK5163" s="42"/>
      <c r="AL5163" s="42"/>
      <c r="AM5163" s="42"/>
      <c r="AN5163" s="42"/>
      <c r="AO5163" s="42"/>
      <c r="AP5163" s="42"/>
      <c r="AQ5163" s="42"/>
      <c r="AR5163" s="42"/>
      <c r="AS5163" s="42"/>
      <c r="AT5163" s="42"/>
      <c r="AU5163" s="41"/>
      <c r="AV5163" s="42"/>
      <c r="AZ5163" s="43"/>
      <c r="BA5163" s="43"/>
      <c r="BB5163" s="43"/>
      <c r="BC5163" s="43"/>
      <c r="BD5163" s="43"/>
    </row>
    <row r="5164" spans="2:56" s="15" customFormat="1" ht="15.75">
      <c r="B5164" s="45"/>
      <c r="C5164" s="45"/>
      <c r="D5164" s="46"/>
      <c r="E5164" s="46"/>
      <c r="K5164" s="47"/>
      <c r="AH5164" s="42"/>
      <c r="AI5164" s="42"/>
      <c r="AJ5164" s="42"/>
      <c r="AK5164" s="42"/>
      <c r="AL5164" s="42"/>
      <c r="AM5164" s="42"/>
      <c r="AN5164" s="42"/>
      <c r="AO5164" s="42"/>
      <c r="AP5164" s="42"/>
      <c r="AQ5164" s="42"/>
      <c r="AR5164" s="42"/>
      <c r="AS5164" s="42"/>
      <c r="AT5164" s="42"/>
      <c r="AU5164" s="41"/>
      <c r="AV5164" s="42"/>
      <c r="AZ5164" s="43"/>
      <c r="BA5164" s="43"/>
      <c r="BB5164" s="43"/>
      <c r="BC5164" s="43"/>
      <c r="BD5164" s="43"/>
    </row>
    <row r="5165" spans="2:56" s="15" customFormat="1" ht="15.75">
      <c r="B5165" s="45"/>
      <c r="C5165" s="45"/>
      <c r="D5165" s="46"/>
      <c r="E5165" s="46"/>
      <c r="K5165" s="47"/>
      <c r="AH5165" s="42"/>
      <c r="AI5165" s="42"/>
      <c r="AJ5165" s="42"/>
      <c r="AK5165" s="42"/>
      <c r="AL5165" s="42"/>
      <c r="AM5165" s="42"/>
      <c r="AN5165" s="42"/>
      <c r="AO5165" s="42"/>
      <c r="AP5165" s="42"/>
      <c r="AQ5165" s="42"/>
      <c r="AR5165" s="42"/>
      <c r="AS5165" s="42"/>
      <c r="AT5165" s="42"/>
      <c r="AU5165" s="41"/>
      <c r="AV5165" s="42"/>
      <c r="AZ5165" s="43"/>
      <c r="BA5165" s="43"/>
      <c r="BB5165" s="43"/>
      <c r="BC5165" s="43"/>
      <c r="BD5165" s="43"/>
    </row>
    <row r="5166" spans="2:56" s="15" customFormat="1" ht="15.75">
      <c r="B5166" s="45"/>
      <c r="C5166" s="45"/>
      <c r="D5166" s="46"/>
      <c r="E5166" s="46"/>
      <c r="K5166" s="47"/>
      <c r="AH5166" s="42"/>
      <c r="AI5166" s="42"/>
      <c r="AJ5166" s="42"/>
      <c r="AK5166" s="42"/>
      <c r="AL5166" s="42"/>
      <c r="AM5166" s="42"/>
      <c r="AN5166" s="42"/>
      <c r="AO5166" s="42"/>
      <c r="AP5166" s="42"/>
      <c r="AQ5166" s="42"/>
      <c r="AR5166" s="42"/>
      <c r="AS5166" s="42"/>
      <c r="AT5166" s="42"/>
      <c r="AU5166" s="41"/>
      <c r="AV5166" s="42"/>
      <c r="AZ5166" s="43"/>
      <c r="BA5166" s="43"/>
      <c r="BB5166" s="43"/>
      <c r="BC5166" s="43"/>
      <c r="BD5166" s="43"/>
    </row>
    <row r="5167" spans="2:56" s="15" customFormat="1" ht="15.75">
      <c r="B5167" s="45"/>
      <c r="C5167" s="45"/>
      <c r="D5167" s="46"/>
      <c r="E5167" s="46"/>
      <c r="K5167" s="47"/>
      <c r="AH5167" s="42"/>
      <c r="AI5167" s="42"/>
      <c r="AJ5167" s="42"/>
      <c r="AK5167" s="42"/>
      <c r="AL5167" s="42"/>
      <c r="AM5167" s="42"/>
      <c r="AN5167" s="42"/>
      <c r="AO5167" s="42"/>
      <c r="AP5167" s="42"/>
      <c r="AQ5167" s="42"/>
      <c r="AR5167" s="42"/>
      <c r="AS5167" s="42"/>
      <c r="AT5167" s="42"/>
      <c r="AU5167" s="41"/>
      <c r="AV5167" s="42"/>
      <c r="AZ5167" s="43"/>
      <c r="BA5167" s="43"/>
      <c r="BB5167" s="43"/>
      <c r="BC5167" s="43"/>
      <c r="BD5167" s="43"/>
    </row>
    <row r="5168" spans="2:56" s="15" customFormat="1" ht="15.75">
      <c r="B5168" s="45"/>
      <c r="C5168" s="45"/>
      <c r="D5168" s="46"/>
      <c r="E5168" s="46"/>
      <c r="K5168" s="47"/>
      <c r="AH5168" s="42"/>
      <c r="AI5168" s="42"/>
      <c r="AJ5168" s="42"/>
      <c r="AK5168" s="42"/>
      <c r="AL5168" s="42"/>
      <c r="AM5168" s="42"/>
      <c r="AN5168" s="42"/>
      <c r="AO5168" s="42"/>
      <c r="AP5168" s="42"/>
      <c r="AQ5168" s="42"/>
      <c r="AR5168" s="42"/>
      <c r="AS5168" s="42"/>
      <c r="AT5168" s="42"/>
      <c r="AU5168" s="41"/>
      <c r="AV5168" s="42"/>
      <c r="AZ5168" s="43"/>
      <c r="BA5168" s="43"/>
      <c r="BB5168" s="43"/>
      <c r="BC5168" s="43"/>
      <c r="BD5168" s="43"/>
    </row>
    <row r="5169" spans="2:56" s="15" customFormat="1" ht="15.75">
      <c r="B5169" s="45"/>
      <c r="C5169" s="45"/>
      <c r="D5169" s="46"/>
      <c r="E5169" s="46"/>
      <c r="K5169" s="47"/>
      <c r="AH5169" s="42"/>
      <c r="AI5169" s="42"/>
      <c r="AJ5169" s="42"/>
      <c r="AK5169" s="42"/>
      <c r="AL5169" s="42"/>
      <c r="AM5169" s="42"/>
      <c r="AN5169" s="42"/>
      <c r="AO5169" s="42"/>
      <c r="AP5169" s="42"/>
      <c r="AQ5169" s="42"/>
      <c r="AR5169" s="42"/>
      <c r="AS5169" s="42"/>
      <c r="AT5169" s="42"/>
      <c r="AU5169" s="41"/>
      <c r="AV5169" s="42"/>
      <c r="AZ5169" s="43"/>
      <c r="BA5169" s="43"/>
      <c r="BB5169" s="43"/>
      <c r="BC5169" s="43"/>
      <c r="BD5169" s="43"/>
    </row>
  </sheetData>
  <sheetProtection/>
  <mergeCells count="889">
    <mergeCell ref="AR69:AR70"/>
    <mergeCell ref="N114:AD114"/>
    <mergeCell ref="N84:AD84"/>
    <mergeCell ref="AJ69:AJ70"/>
    <mergeCell ref="AI69:AI70"/>
    <mergeCell ref="AH69:AH70"/>
    <mergeCell ref="AG69:AG70"/>
    <mergeCell ref="AI103:AI104"/>
    <mergeCell ref="AH103:AH104"/>
    <mergeCell ref="AG103:AG104"/>
    <mergeCell ref="N58:AD58"/>
    <mergeCell ref="AZ126:BB126"/>
    <mergeCell ref="BB122:BB125"/>
    <mergeCell ref="AZ120:AZ121"/>
    <mergeCell ref="AT69:AT70"/>
    <mergeCell ref="AS69:AS70"/>
    <mergeCell ref="AQ69:AQ70"/>
    <mergeCell ref="AP69:AP70"/>
    <mergeCell ref="AO69:AO70"/>
    <mergeCell ref="AN69:AN70"/>
    <mergeCell ref="I69:I70"/>
    <mergeCell ref="G69:G70"/>
    <mergeCell ref="AV69:AV70"/>
    <mergeCell ref="BD119:BE119"/>
    <mergeCell ref="BD118:BE118"/>
    <mergeCell ref="BD117:BE117"/>
    <mergeCell ref="J69:J70"/>
    <mergeCell ref="AR89:AR91"/>
    <mergeCell ref="AK69:AK70"/>
    <mergeCell ref="AJ103:AJ104"/>
    <mergeCell ref="BD120:BE121"/>
    <mergeCell ref="O69:O70"/>
    <mergeCell ref="N69:N70"/>
    <mergeCell ref="M69:M70"/>
    <mergeCell ref="L69:L70"/>
    <mergeCell ref="K69:K70"/>
    <mergeCell ref="AT120:AT121"/>
    <mergeCell ref="AO120:AO121"/>
    <mergeCell ref="AR120:AR121"/>
    <mergeCell ref="AP120:AP121"/>
    <mergeCell ref="J123:L128"/>
    <mergeCell ref="M127:Z128"/>
    <mergeCell ref="AA123:AA128"/>
    <mergeCell ref="AB123:AC128"/>
    <mergeCell ref="AQ89:AQ91"/>
    <mergeCell ref="AM105:AM106"/>
    <mergeCell ref="AK124:AM125"/>
    <mergeCell ref="AN124:AR125"/>
    <mergeCell ref="AJ90:AK90"/>
    <mergeCell ref="AJ89:AK89"/>
    <mergeCell ref="AS124:AX125"/>
    <mergeCell ref="AN122:AN123"/>
    <mergeCell ref="AT122:AT123"/>
    <mergeCell ref="AR122:AR123"/>
    <mergeCell ref="AQ122:AQ123"/>
    <mergeCell ref="AL89:AM89"/>
    <mergeCell ref="AL90:AM90"/>
    <mergeCell ref="AP103:AP104"/>
    <mergeCell ref="AO103:AO104"/>
    <mergeCell ref="AN103:AN104"/>
    <mergeCell ref="AM66:AM67"/>
    <mergeCell ref="AM71:AM72"/>
    <mergeCell ref="AM73:AM74"/>
    <mergeCell ref="AM75:AM76"/>
    <mergeCell ref="AM69:AM70"/>
    <mergeCell ref="AL69:AL70"/>
    <mergeCell ref="AJ36:AK36"/>
    <mergeCell ref="AL36:AM36"/>
    <mergeCell ref="AJ63:AK63"/>
    <mergeCell ref="AL63:AM63"/>
    <mergeCell ref="AJ64:AK64"/>
    <mergeCell ref="AL64:AM64"/>
    <mergeCell ref="M123:N123"/>
    <mergeCell ref="O123:P123"/>
    <mergeCell ref="Q118:R118"/>
    <mergeCell ref="Q121:R121"/>
    <mergeCell ref="Q120:R120"/>
    <mergeCell ref="Q119:R119"/>
    <mergeCell ref="O120:P120"/>
    <mergeCell ref="O119:P119"/>
    <mergeCell ref="O118:P118"/>
    <mergeCell ref="Q123:R124"/>
    <mergeCell ref="M124:P124"/>
    <mergeCell ref="S119:T119"/>
    <mergeCell ref="S118:T118"/>
    <mergeCell ref="J118:K122"/>
    <mergeCell ref="M121:N121"/>
    <mergeCell ref="M120:N120"/>
    <mergeCell ref="M119:N119"/>
    <mergeCell ref="M118:N118"/>
    <mergeCell ref="M122:T122"/>
    <mergeCell ref="O121:P121"/>
    <mergeCell ref="Y121:Z122"/>
    <mergeCell ref="AO122:AO123"/>
    <mergeCell ref="AD123:AD128"/>
    <mergeCell ref="AE123:AE128"/>
    <mergeCell ref="AH124:AJ125"/>
    <mergeCell ref="AH122:AH123"/>
    <mergeCell ref="AJ122:AJ123"/>
    <mergeCell ref="AN120:AN121"/>
    <mergeCell ref="AH126:AO126"/>
    <mergeCell ref="AB120:AC120"/>
    <mergeCell ref="I105:I106"/>
    <mergeCell ref="G105:G106"/>
    <mergeCell ref="U105:U106"/>
    <mergeCell ref="T105:T106"/>
    <mergeCell ref="S105:S106"/>
    <mergeCell ref="R105:R106"/>
    <mergeCell ref="Q105:Q106"/>
    <mergeCell ref="P105:P106"/>
    <mergeCell ref="F105:F106"/>
    <mergeCell ref="E105:E106"/>
    <mergeCell ref="D105:D106"/>
    <mergeCell ref="B105:C106"/>
    <mergeCell ref="O105:O106"/>
    <mergeCell ref="N105:N106"/>
    <mergeCell ref="M105:M106"/>
    <mergeCell ref="L105:L106"/>
    <mergeCell ref="K105:K106"/>
    <mergeCell ref="J105:J106"/>
    <mergeCell ref="AA105:AA106"/>
    <mergeCell ref="Z105:Z106"/>
    <mergeCell ref="Y105:Y106"/>
    <mergeCell ref="X105:X106"/>
    <mergeCell ref="W105:W106"/>
    <mergeCell ref="V105:V106"/>
    <mergeCell ref="AG105:AG106"/>
    <mergeCell ref="AF105:AF106"/>
    <mergeCell ref="AE105:AE106"/>
    <mergeCell ref="AD105:AD106"/>
    <mergeCell ref="AC105:AC106"/>
    <mergeCell ref="AB105:AB106"/>
    <mergeCell ref="AO105:AO106"/>
    <mergeCell ref="AN105:AN106"/>
    <mergeCell ref="AL105:AL106"/>
    <mergeCell ref="AJ105:AJ106"/>
    <mergeCell ref="AI105:AI106"/>
    <mergeCell ref="AH105:AH106"/>
    <mergeCell ref="AU105:AU106"/>
    <mergeCell ref="AT105:AT106"/>
    <mergeCell ref="AS105:AS106"/>
    <mergeCell ref="AR105:AR106"/>
    <mergeCell ref="AQ105:AQ106"/>
    <mergeCell ref="AP105:AP106"/>
    <mergeCell ref="S75:S76"/>
    <mergeCell ref="S73:S74"/>
    <mergeCell ref="R75:R76"/>
    <mergeCell ref="R73:R74"/>
    <mergeCell ref="A105:A106"/>
    <mergeCell ref="BF105:BF106"/>
    <mergeCell ref="BE105:BE106"/>
    <mergeCell ref="BD105:BD106"/>
    <mergeCell ref="BC105:BC106"/>
    <mergeCell ref="BB105:BB106"/>
    <mergeCell ref="AE75:AE76"/>
    <mergeCell ref="AF75:AF76"/>
    <mergeCell ref="AG75:AG76"/>
    <mergeCell ref="AG73:AG74"/>
    <mergeCell ref="AF73:AF74"/>
    <mergeCell ref="AE73:AE74"/>
    <mergeCell ref="U75:U76"/>
    <mergeCell ref="U73:U74"/>
    <mergeCell ref="AA75:AA76"/>
    <mergeCell ref="AB75:AB76"/>
    <mergeCell ref="AC75:AC76"/>
    <mergeCell ref="AD75:AD76"/>
    <mergeCell ref="AD73:AD74"/>
    <mergeCell ref="AC73:AC74"/>
    <mergeCell ref="AB73:AB74"/>
    <mergeCell ref="AA73:AA74"/>
    <mergeCell ref="W75:W76"/>
    <mergeCell ref="X75:X76"/>
    <mergeCell ref="Y75:Y76"/>
    <mergeCell ref="Z75:Z76"/>
    <mergeCell ref="V75:V76"/>
    <mergeCell ref="V73:V74"/>
    <mergeCell ref="Z73:Z74"/>
    <mergeCell ref="Y73:Y74"/>
    <mergeCell ref="X73:X74"/>
    <mergeCell ref="W73:W74"/>
    <mergeCell ref="P73:P74"/>
    <mergeCell ref="P75:P76"/>
    <mergeCell ref="O75:O76"/>
    <mergeCell ref="O73:O74"/>
    <mergeCell ref="N75:N76"/>
    <mergeCell ref="N73:N74"/>
    <mergeCell ref="F75:F76"/>
    <mergeCell ref="H75:H76"/>
    <mergeCell ref="I75:I76"/>
    <mergeCell ref="J75:J76"/>
    <mergeCell ref="K75:K76"/>
    <mergeCell ref="L75:L76"/>
    <mergeCell ref="F73:F74"/>
    <mergeCell ref="G73:G74"/>
    <mergeCell ref="H73:H74"/>
    <mergeCell ref="I73:I74"/>
    <mergeCell ref="J73:J74"/>
    <mergeCell ref="K73:K74"/>
    <mergeCell ref="M73:M74"/>
    <mergeCell ref="G75:G76"/>
    <mergeCell ref="BD122:BE126"/>
    <mergeCell ref="BC122:BC126"/>
    <mergeCell ref="AT75:AT76"/>
    <mergeCell ref="AU75:AU76"/>
    <mergeCell ref="AV75:AV76"/>
    <mergeCell ref="AH75:AH76"/>
    <mergeCell ref="AI75:AI76"/>
    <mergeCell ref="M75:M76"/>
    <mergeCell ref="AJ75:AJ76"/>
    <mergeCell ref="AL75:AL76"/>
    <mergeCell ref="AN75:AN76"/>
    <mergeCell ref="AO75:AO76"/>
    <mergeCell ref="AP75:AP76"/>
    <mergeCell ref="AQ75:AQ76"/>
    <mergeCell ref="AS75:AS76"/>
    <mergeCell ref="AV73:AV74"/>
    <mergeCell ref="AO73:AO74"/>
    <mergeCell ref="AP73:AP74"/>
    <mergeCell ref="AQ73:AQ74"/>
    <mergeCell ref="AS73:AS74"/>
    <mergeCell ref="AT73:AT74"/>
    <mergeCell ref="AU73:AU74"/>
    <mergeCell ref="AR75:AR76"/>
    <mergeCell ref="AR73:AR74"/>
    <mergeCell ref="AV71:AV72"/>
    <mergeCell ref="AH73:AH74"/>
    <mergeCell ref="AI73:AI74"/>
    <mergeCell ref="AJ73:AJ74"/>
    <mergeCell ref="AL73:AL74"/>
    <mergeCell ref="AN73:AN74"/>
    <mergeCell ref="AN71:AN72"/>
    <mergeCell ref="AU71:AU72"/>
    <mergeCell ref="AT71:AT72"/>
    <mergeCell ref="AR71:AR72"/>
    <mergeCell ref="AE71:AE72"/>
    <mergeCell ref="AD71:AD72"/>
    <mergeCell ref="AC71:AC72"/>
    <mergeCell ref="AB71:AB72"/>
    <mergeCell ref="AL71:AL72"/>
    <mergeCell ref="AJ71:AJ72"/>
    <mergeCell ref="AI71:AI72"/>
    <mergeCell ref="AH71:AH72"/>
    <mergeCell ref="AG71:AG72"/>
    <mergeCell ref="AF71:AF72"/>
    <mergeCell ref="AS71:AS72"/>
    <mergeCell ref="AQ71:AQ72"/>
    <mergeCell ref="AP71:AP72"/>
    <mergeCell ref="AO71:AO72"/>
    <mergeCell ref="V71:V72"/>
    <mergeCell ref="W71:W72"/>
    <mergeCell ref="X71:X72"/>
    <mergeCell ref="Y71:Y72"/>
    <mergeCell ref="AA71:AA72"/>
    <mergeCell ref="Z71:Z72"/>
    <mergeCell ref="T71:T72"/>
    <mergeCell ref="U71:U72"/>
    <mergeCell ref="O71:O72"/>
    <mergeCell ref="N71:N72"/>
    <mergeCell ref="M71:M72"/>
    <mergeCell ref="L71:L72"/>
    <mergeCell ref="AG66:AG67"/>
    <mergeCell ref="E75:E76"/>
    <mergeCell ref="E73:E74"/>
    <mergeCell ref="E71:E72"/>
    <mergeCell ref="S66:S67"/>
    <mergeCell ref="R66:R67"/>
    <mergeCell ref="V66:V67"/>
    <mergeCell ref="U66:U67"/>
    <mergeCell ref="I71:I72"/>
    <mergeCell ref="G71:G72"/>
    <mergeCell ref="D75:D76"/>
    <mergeCell ref="D73:D74"/>
    <mergeCell ref="D71:D72"/>
    <mergeCell ref="R71:R72"/>
    <mergeCell ref="Q71:Q72"/>
    <mergeCell ref="P71:P72"/>
    <mergeCell ref="K71:K72"/>
    <mergeCell ref="J71:J72"/>
    <mergeCell ref="F71:F72"/>
    <mergeCell ref="L73:L74"/>
    <mergeCell ref="AJ66:AJ67"/>
    <mergeCell ref="AV66:AV67"/>
    <mergeCell ref="A75:A76"/>
    <mergeCell ref="A73:A74"/>
    <mergeCell ref="A71:A72"/>
    <mergeCell ref="B75:C76"/>
    <mergeCell ref="B73:C74"/>
    <mergeCell ref="B71:C72"/>
    <mergeCell ref="AI66:AI67"/>
    <mergeCell ref="AH66:AH67"/>
    <mergeCell ref="AU66:AU67"/>
    <mergeCell ref="AT66:AT67"/>
    <mergeCell ref="AS66:AS67"/>
    <mergeCell ref="AQ66:AQ67"/>
    <mergeCell ref="AP66:AP67"/>
    <mergeCell ref="AO66:AO67"/>
    <mergeCell ref="AR66:AR67"/>
    <mergeCell ref="AN66:AN67"/>
    <mergeCell ref="AL66:AL67"/>
    <mergeCell ref="Z66:Z67"/>
    <mergeCell ref="Y66:Y67"/>
    <mergeCell ref="X66:X67"/>
    <mergeCell ref="W66:W67"/>
    <mergeCell ref="AF66:AF67"/>
    <mergeCell ref="AE66:AE67"/>
    <mergeCell ref="AD66:AD67"/>
    <mergeCell ref="AC66:AC67"/>
    <mergeCell ref="AB66:AB67"/>
    <mergeCell ref="AA66:AA67"/>
    <mergeCell ref="G66:G67"/>
    <mergeCell ref="F66:F67"/>
    <mergeCell ref="E66:E67"/>
    <mergeCell ref="D66:D67"/>
    <mergeCell ref="B66:C67"/>
    <mergeCell ref="A66:A67"/>
    <mergeCell ref="N66:N67"/>
    <mergeCell ref="M66:M67"/>
    <mergeCell ref="L66:L67"/>
    <mergeCell ref="K66:K67"/>
    <mergeCell ref="J66:J67"/>
    <mergeCell ref="I66:I67"/>
    <mergeCell ref="F100:F101"/>
    <mergeCell ref="BA100:BA101"/>
    <mergeCell ref="AZ100:AZ101"/>
    <mergeCell ref="AY100:AY101"/>
    <mergeCell ref="AX100:AX101"/>
    <mergeCell ref="AW100:AW101"/>
    <mergeCell ref="AG100:AG101"/>
    <mergeCell ref="M100:M101"/>
    <mergeCell ref="L100:L101"/>
    <mergeCell ref="K100:K101"/>
    <mergeCell ref="J100:J101"/>
    <mergeCell ref="I100:I101"/>
    <mergeCell ref="G100:G101"/>
    <mergeCell ref="V100:V101"/>
    <mergeCell ref="U100:U101"/>
    <mergeCell ref="A85:A86"/>
    <mergeCell ref="D85:E86"/>
    <mergeCell ref="B85:C86"/>
    <mergeCell ref="F86:K86"/>
    <mergeCell ref="A100:A101"/>
    <mergeCell ref="O100:O101"/>
    <mergeCell ref="N100:N101"/>
    <mergeCell ref="AC100:AC101"/>
    <mergeCell ref="AB100:AB101"/>
    <mergeCell ref="AA100:AA101"/>
    <mergeCell ref="Y100:Y101"/>
    <mergeCell ref="X100:X101"/>
    <mergeCell ref="W100:W101"/>
    <mergeCell ref="AT100:AT101"/>
    <mergeCell ref="AL100:AL101"/>
    <mergeCell ref="AR100:AR101"/>
    <mergeCell ref="AS100:AS101"/>
    <mergeCell ref="AQ100:AQ101"/>
    <mergeCell ref="AP100:AP101"/>
    <mergeCell ref="AM100:AM101"/>
    <mergeCell ref="E69:E70"/>
    <mergeCell ref="D100:D101"/>
    <mergeCell ref="E100:E101"/>
    <mergeCell ref="BF100:BF101"/>
    <mergeCell ref="BE100:BE101"/>
    <mergeCell ref="BD100:BD101"/>
    <mergeCell ref="BC100:BC101"/>
    <mergeCell ref="BB100:BB101"/>
    <mergeCell ref="AV100:AV101"/>
    <mergeCell ref="AU100:AU101"/>
    <mergeCell ref="B107:C107"/>
    <mergeCell ref="B114:C114"/>
    <mergeCell ref="B113:C113"/>
    <mergeCell ref="V15:AB15"/>
    <mergeCell ref="D60:E60"/>
    <mergeCell ref="E89:E91"/>
    <mergeCell ref="B110:C110"/>
    <mergeCell ref="B46:C46"/>
    <mergeCell ref="B100:C101"/>
    <mergeCell ref="Z100:Z101"/>
    <mergeCell ref="B58:C58"/>
    <mergeCell ref="B83:C83"/>
    <mergeCell ref="B82:C82"/>
    <mergeCell ref="B96:C96"/>
    <mergeCell ref="A88:AF88"/>
    <mergeCell ref="B112:C112"/>
    <mergeCell ref="B94:C94"/>
    <mergeCell ref="B93:C93"/>
    <mergeCell ref="B92:C92"/>
    <mergeCell ref="B97:C97"/>
    <mergeCell ref="AW105:AW106"/>
    <mergeCell ref="B53:C53"/>
    <mergeCell ref="B50:C50"/>
    <mergeCell ref="B52:C52"/>
    <mergeCell ref="B78:C78"/>
    <mergeCell ref="B68:C68"/>
    <mergeCell ref="B104:C104"/>
    <mergeCell ref="B95:C95"/>
    <mergeCell ref="B81:C81"/>
    <mergeCell ref="B84:C84"/>
    <mergeCell ref="B55:C55"/>
    <mergeCell ref="B59:C59"/>
    <mergeCell ref="A62:AF62"/>
    <mergeCell ref="Z63:AD63"/>
    <mergeCell ref="Z57:AD57"/>
    <mergeCell ref="B48:C48"/>
    <mergeCell ref="B63:C65"/>
    <mergeCell ref="B49:C49"/>
    <mergeCell ref="B57:C57"/>
    <mergeCell ref="B56:C56"/>
    <mergeCell ref="B80:C80"/>
    <mergeCell ref="B79:C79"/>
    <mergeCell ref="AP63:AP65"/>
    <mergeCell ref="F64:F65"/>
    <mergeCell ref="AE89:AF89"/>
    <mergeCell ref="B51:C51"/>
    <mergeCell ref="D63:D65"/>
    <mergeCell ref="E64:E65"/>
    <mergeCell ref="B54:C54"/>
    <mergeCell ref="B60:C60"/>
    <mergeCell ref="S21:T21"/>
    <mergeCell ref="A34:AF34"/>
    <mergeCell ref="A103:A104"/>
    <mergeCell ref="D35:D37"/>
    <mergeCell ref="B103:C103"/>
    <mergeCell ref="B102:C102"/>
    <mergeCell ref="B45:C45"/>
    <mergeCell ref="B44:C44"/>
    <mergeCell ref="B43:C43"/>
    <mergeCell ref="F89:M89"/>
    <mergeCell ref="B42:C42"/>
    <mergeCell ref="B47:C47"/>
    <mergeCell ref="AV105:AV106"/>
    <mergeCell ref="AU120:AU121"/>
    <mergeCell ref="AL120:AL121"/>
    <mergeCell ref="AK120:AK121"/>
    <mergeCell ref="B117:L117"/>
    <mergeCell ref="AN63:AO63"/>
    <mergeCell ref="AH83:AP83"/>
    <mergeCell ref="R63:Y63"/>
    <mergeCell ref="B38:C38"/>
    <mergeCell ref="AD90:AD91"/>
    <mergeCell ref="AQ120:AQ121"/>
    <mergeCell ref="BC120:BC121"/>
    <mergeCell ref="BB120:BB121"/>
    <mergeCell ref="BF120:BF121"/>
    <mergeCell ref="AX120:AX121"/>
    <mergeCell ref="B41:C41"/>
    <mergeCell ref="B40:C40"/>
    <mergeCell ref="AV120:AV121"/>
    <mergeCell ref="AE63:AF63"/>
    <mergeCell ref="N57:Q57"/>
    <mergeCell ref="AF69:AF70"/>
    <mergeCell ref="BF63:BF65"/>
    <mergeCell ref="F115:K115"/>
    <mergeCell ref="AV63:AV65"/>
    <mergeCell ref="BA105:BA106"/>
    <mergeCell ref="AZ105:AZ106"/>
    <mergeCell ref="AY105:AY106"/>
    <mergeCell ref="AX105:AX106"/>
    <mergeCell ref="AH113:AP113"/>
    <mergeCell ref="N103:N104"/>
    <mergeCell ref="Z89:AD89"/>
    <mergeCell ref="I64:I65"/>
    <mergeCell ref="U64:U65"/>
    <mergeCell ref="N83:Q83"/>
    <mergeCell ref="AF100:AF101"/>
    <mergeCell ref="AE100:AE101"/>
    <mergeCell ref="AD100:AD101"/>
    <mergeCell ref="P100:P101"/>
    <mergeCell ref="Q36:Q37"/>
    <mergeCell ref="F36:F37"/>
    <mergeCell ref="M36:M37"/>
    <mergeCell ref="S16:T16"/>
    <mergeCell ref="F21:K21"/>
    <mergeCell ref="S18:T18"/>
    <mergeCell ref="F17:K17"/>
    <mergeCell ref="L24:M24"/>
    <mergeCell ref="L23:M23"/>
    <mergeCell ref="S19:T19"/>
    <mergeCell ref="W12:AF12"/>
    <mergeCell ref="Q14:R14"/>
    <mergeCell ref="S14:T14"/>
    <mergeCell ref="B6:AF7"/>
    <mergeCell ref="B15:B19"/>
    <mergeCell ref="I12:V12"/>
    <mergeCell ref="D15:K15"/>
    <mergeCell ref="Z8:AC9"/>
    <mergeCell ref="L14:M14"/>
    <mergeCell ref="D16:K16"/>
    <mergeCell ref="AC103:AC104"/>
    <mergeCell ref="N113:Q113"/>
    <mergeCell ref="AF103:AF104"/>
    <mergeCell ref="Z103:Z104"/>
    <mergeCell ref="D115:E116"/>
    <mergeCell ref="B115:C116"/>
    <mergeCell ref="F116:K116"/>
    <mergeCell ref="B109:C109"/>
    <mergeCell ref="B111:C111"/>
    <mergeCell ref="B108:C108"/>
    <mergeCell ref="U36:U37"/>
    <mergeCell ref="T36:T37"/>
    <mergeCell ref="AF36:AF37"/>
    <mergeCell ref="AS35:AS37"/>
    <mergeCell ref="AD36:AD37"/>
    <mergeCell ref="AV35:BD35"/>
    <mergeCell ref="AE35:AF35"/>
    <mergeCell ref="AP35:AP37"/>
    <mergeCell ref="AJ35:AK35"/>
    <mergeCell ref="AL35:AM35"/>
    <mergeCell ref="AU63:AU65"/>
    <mergeCell ref="AE69:AE70"/>
    <mergeCell ref="AR35:AR37"/>
    <mergeCell ref="AH8:AR8"/>
    <mergeCell ref="AH10:AR12"/>
    <mergeCell ref="BB7:BC8"/>
    <mergeCell ref="AT9:BA9"/>
    <mergeCell ref="BB10:BC11"/>
    <mergeCell ref="AT13:BA13"/>
    <mergeCell ref="BC21:BD21"/>
    <mergeCell ref="U4:AF4"/>
    <mergeCell ref="U5:AF5"/>
    <mergeCell ref="AH5:AR5"/>
    <mergeCell ref="AH6:AR7"/>
    <mergeCell ref="AT7:AZ8"/>
    <mergeCell ref="V36:V37"/>
    <mergeCell ref="AH9:AR9"/>
    <mergeCell ref="AT4:BE4"/>
    <mergeCell ref="BB13:BC13"/>
    <mergeCell ref="AT11:BA11"/>
    <mergeCell ref="BD6:BE6"/>
    <mergeCell ref="BB6:BC6"/>
    <mergeCell ref="AT6:BA6"/>
    <mergeCell ref="BD9:BE9"/>
    <mergeCell ref="BB9:BC9"/>
    <mergeCell ref="BD5:BE5"/>
    <mergeCell ref="BB5:BC5"/>
    <mergeCell ref="AT5:BA5"/>
    <mergeCell ref="BD12:BE12"/>
    <mergeCell ref="AT12:BA12"/>
    <mergeCell ref="AT10:BA10"/>
    <mergeCell ref="BD10:BE11"/>
    <mergeCell ref="BD7:BE8"/>
    <mergeCell ref="BB12:BC12"/>
    <mergeCell ref="AU25:AY25"/>
    <mergeCell ref="BC29:BD29"/>
    <mergeCell ref="AU29:AY29"/>
    <mergeCell ref="AU30:AY30"/>
    <mergeCell ref="BC25:BD25"/>
    <mergeCell ref="BC26:BD26"/>
    <mergeCell ref="BC30:BD30"/>
    <mergeCell ref="AZ25:BA25"/>
    <mergeCell ref="A35:A37"/>
    <mergeCell ref="G36:G37"/>
    <mergeCell ref="AZ31:BA31"/>
    <mergeCell ref="P36:P37"/>
    <mergeCell ref="Z36:AB36"/>
    <mergeCell ref="AN36:AN37"/>
    <mergeCell ref="Z35:AD35"/>
    <mergeCell ref="AE36:AE37"/>
    <mergeCell ref="H36:H37"/>
    <mergeCell ref="L36:L37"/>
    <mergeCell ref="AE64:AE65"/>
    <mergeCell ref="AF64:AF65"/>
    <mergeCell ref="AC90:AC91"/>
    <mergeCell ref="W64:W65"/>
    <mergeCell ref="X64:X65"/>
    <mergeCell ref="AE90:AE91"/>
    <mergeCell ref="AF90:AF91"/>
    <mergeCell ref="Y90:Y91"/>
    <mergeCell ref="Z90:AB90"/>
    <mergeCell ref="Z64:AB64"/>
    <mergeCell ref="Y64:Y65"/>
    <mergeCell ref="N64:O64"/>
    <mergeCell ref="M90:M91"/>
    <mergeCell ref="Y69:Y70"/>
    <mergeCell ref="X69:X70"/>
    <mergeCell ref="AD69:AD70"/>
    <mergeCell ref="V64:V65"/>
    <mergeCell ref="R89:Y89"/>
    <mergeCell ref="N89:Q89"/>
    <mergeCell ref="Q66:Q67"/>
    <mergeCell ref="F85:K85"/>
    <mergeCell ref="F59:K59"/>
    <mergeCell ref="N90:O90"/>
    <mergeCell ref="K90:K91"/>
    <mergeCell ref="J90:J91"/>
    <mergeCell ref="F69:F70"/>
    <mergeCell ref="L90:L91"/>
    <mergeCell ref="N63:Q63"/>
    <mergeCell ref="P66:P67"/>
    <mergeCell ref="O66:O67"/>
    <mergeCell ref="S64:S65"/>
    <mergeCell ref="S100:S101"/>
    <mergeCell ref="R100:R101"/>
    <mergeCell ref="Q100:Q101"/>
    <mergeCell ref="R64:R65"/>
    <mergeCell ref="Q90:Q91"/>
    <mergeCell ref="Q64:Q65"/>
    <mergeCell ref="S71:S72"/>
    <mergeCell ref="Q73:Q74"/>
    <mergeCell ref="Q75:Q76"/>
    <mergeCell ref="BD14:BE14"/>
    <mergeCell ref="AT15:BE15"/>
    <mergeCell ref="BB14:BC14"/>
    <mergeCell ref="AZ19:BA19"/>
    <mergeCell ref="AU19:AY19"/>
    <mergeCell ref="AH13:AR14"/>
    <mergeCell ref="BD13:BE13"/>
    <mergeCell ref="AH15:AR16"/>
    <mergeCell ref="BB16:BB17"/>
    <mergeCell ref="BC19:BD19"/>
    <mergeCell ref="D14:K14"/>
    <mergeCell ref="AH28:AR33"/>
    <mergeCell ref="F103:F104"/>
    <mergeCell ref="P103:P104"/>
    <mergeCell ref="O103:O104"/>
    <mergeCell ref="D103:D104"/>
    <mergeCell ref="L103:L104"/>
    <mergeCell ref="T103:T104"/>
    <mergeCell ref="S15:T15"/>
    <mergeCell ref="S103:S104"/>
    <mergeCell ref="BC16:BD17"/>
    <mergeCell ref="AU22:AY22"/>
    <mergeCell ref="AU23:AY23"/>
    <mergeCell ref="AZ23:BA23"/>
    <mergeCell ref="AU21:AY21"/>
    <mergeCell ref="BC24:BD24"/>
    <mergeCell ref="AZ24:BA24"/>
    <mergeCell ref="AZ22:BA22"/>
    <mergeCell ref="BE16:BE17"/>
    <mergeCell ref="BC28:BD28"/>
    <mergeCell ref="AZ27:BA27"/>
    <mergeCell ref="AZ26:BA26"/>
    <mergeCell ref="BC22:BD22"/>
    <mergeCell ref="BC23:BD23"/>
    <mergeCell ref="AZ28:BA28"/>
    <mergeCell ref="BC18:BD18"/>
    <mergeCell ref="AZ21:BA21"/>
    <mergeCell ref="BC20:BD20"/>
    <mergeCell ref="S17:T17"/>
    <mergeCell ref="AU20:AY20"/>
    <mergeCell ref="AT14:BA14"/>
    <mergeCell ref="AU16:AY17"/>
    <mergeCell ref="V14:AD14"/>
    <mergeCell ref="AZ18:BA18"/>
    <mergeCell ref="AH18:AR18"/>
    <mergeCell ref="AH21:AR23"/>
    <mergeCell ref="AZ20:BA20"/>
    <mergeCell ref="AH17:AR17"/>
    <mergeCell ref="AZ16:BA17"/>
    <mergeCell ref="AU18:AY18"/>
    <mergeCell ref="AT16:AT17"/>
    <mergeCell ref="AH19:AR19"/>
    <mergeCell ref="AH20:AR20"/>
    <mergeCell ref="AM120:AM121"/>
    <mergeCell ref="AJ120:AJ121"/>
    <mergeCell ref="AH120:AH121"/>
    <mergeCell ref="AL103:AL104"/>
    <mergeCell ref="AH27:AR27"/>
    <mergeCell ref="AI120:AI121"/>
    <mergeCell ref="AH57:AP57"/>
    <mergeCell ref="AQ63:AQ65"/>
    <mergeCell ref="AI36:AI37"/>
    <mergeCell ref="AN89:AO89"/>
    <mergeCell ref="Z113:AD113"/>
    <mergeCell ref="AW126:AY126"/>
    <mergeCell ref="AL122:AL123"/>
    <mergeCell ref="AK122:AK123"/>
    <mergeCell ref="AS122:AS123"/>
    <mergeCell ref="AV122:AV123"/>
    <mergeCell ref="AW114:BE114"/>
    <mergeCell ref="BA120:BA121"/>
    <mergeCell ref="AY120:AY121"/>
    <mergeCell ref="Y120:Z120"/>
    <mergeCell ref="AB118:AC118"/>
    <mergeCell ref="AB121:AC122"/>
    <mergeCell ref="AD121:AD122"/>
    <mergeCell ref="AI122:AI123"/>
    <mergeCell ref="A115:A116"/>
    <mergeCell ref="M125:R125"/>
    <mergeCell ref="S123:T125"/>
    <mergeCell ref="B125:F125"/>
    <mergeCell ref="Y119:Z119"/>
    <mergeCell ref="Y118:Z118"/>
    <mergeCell ref="W120:X120"/>
    <mergeCell ref="W121:X121"/>
    <mergeCell ref="X90:X91"/>
    <mergeCell ref="AR103:AR104"/>
    <mergeCell ref="AX122:AX123"/>
    <mergeCell ref="AW122:AW123"/>
    <mergeCell ref="AM122:AM123"/>
    <mergeCell ref="AD103:AD104"/>
    <mergeCell ref="Y103:Y104"/>
    <mergeCell ref="AG120:AG121"/>
    <mergeCell ref="I36:I37"/>
    <mergeCell ref="J36:J37"/>
    <mergeCell ref="X103:X104"/>
    <mergeCell ref="W118:X118"/>
    <mergeCell ref="G103:G104"/>
    <mergeCell ref="M64:M65"/>
    <mergeCell ref="R90:R91"/>
    <mergeCell ref="S90:S91"/>
    <mergeCell ref="R103:R104"/>
    <mergeCell ref="P64:P65"/>
    <mergeCell ref="B98:C98"/>
    <mergeCell ref="N35:Q35"/>
    <mergeCell ref="W36:W37"/>
    <mergeCell ref="AC36:AC37"/>
    <mergeCell ref="S36:S37"/>
    <mergeCell ref="R35:Y35"/>
    <mergeCell ref="X36:X37"/>
    <mergeCell ref="R36:R37"/>
    <mergeCell ref="G64:G65"/>
    <mergeCell ref="N36:O36"/>
    <mergeCell ref="A63:A65"/>
    <mergeCell ref="J103:J104"/>
    <mergeCell ref="I103:I104"/>
    <mergeCell ref="H103:H104"/>
    <mergeCell ref="Q103:Q104"/>
    <mergeCell ref="U90:U91"/>
    <mergeCell ref="B77:C77"/>
    <mergeCell ref="L64:L65"/>
    <mergeCell ref="E103:E104"/>
    <mergeCell ref="B99:C99"/>
    <mergeCell ref="J64:J65"/>
    <mergeCell ref="K64:K65"/>
    <mergeCell ref="B35:C37"/>
    <mergeCell ref="AO36:AO37"/>
    <mergeCell ref="AI64:AI65"/>
    <mergeCell ref="AH64:AH65"/>
    <mergeCell ref="K36:K37"/>
    <mergeCell ref="E63:M63"/>
    <mergeCell ref="AH36:AH37"/>
    <mergeCell ref="B39:C39"/>
    <mergeCell ref="F18:K18"/>
    <mergeCell ref="L26:M26"/>
    <mergeCell ref="C24:K24"/>
    <mergeCell ref="C26:K26"/>
    <mergeCell ref="L25:M25"/>
    <mergeCell ref="Y36:Y37"/>
    <mergeCell ref="Y18:AC18"/>
    <mergeCell ref="P24:X24"/>
    <mergeCell ref="P26:X26"/>
    <mergeCell ref="R28:AD30"/>
    <mergeCell ref="AT35:AT37"/>
    <mergeCell ref="AC64:AC65"/>
    <mergeCell ref="AD64:AD65"/>
    <mergeCell ref="AN64:AN65"/>
    <mergeCell ref="AO64:AO65"/>
    <mergeCell ref="AS63:AS65"/>
    <mergeCell ref="AT63:AT65"/>
    <mergeCell ref="AR63:AR65"/>
    <mergeCell ref="AN35:AO35"/>
    <mergeCell ref="AQ35:AQ37"/>
    <mergeCell ref="BI126:BM126"/>
    <mergeCell ref="AU103:AU104"/>
    <mergeCell ref="AS103:AS104"/>
    <mergeCell ref="AW120:AW121"/>
    <mergeCell ref="AY122:AY125"/>
    <mergeCell ref="AW90:AW91"/>
    <mergeCell ref="AX90:AX91"/>
    <mergeCell ref="AU122:AU123"/>
    <mergeCell ref="AZ122:AZ125"/>
    <mergeCell ref="BI109:BM109"/>
    <mergeCell ref="A89:A91"/>
    <mergeCell ref="D89:D91"/>
    <mergeCell ref="F90:F91"/>
    <mergeCell ref="G90:G91"/>
    <mergeCell ref="V90:V91"/>
    <mergeCell ref="I90:I91"/>
    <mergeCell ref="B89:C91"/>
    <mergeCell ref="P90:P91"/>
    <mergeCell ref="BN109:BN110"/>
    <mergeCell ref="BB103:BB104"/>
    <mergeCell ref="BD103:BD104"/>
    <mergeCell ref="V3:AF3"/>
    <mergeCell ref="BE35:BE37"/>
    <mergeCell ref="AX57:AZ57"/>
    <mergeCell ref="BA57:BC57"/>
    <mergeCell ref="AV58:BD58"/>
    <mergeCell ref="Z83:AD83"/>
    <mergeCell ref="I8:X9"/>
    <mergeCell ref="I10:X10"/>
    <mergeCell ref="AS89:AS91"/>
    <mergeCell ref="E35:M35"/>
    <mergeCell ref="E36:E37"/>
    <mergeCell ref="AI90:AI91"/>
    <mergeCell ref="AV89:AV91"/>
    <mergeCell ref="AG88:BF88"/>
    <mergeCell ref="AC69:AC70"/>
    <mergeCell ref="W90:W91"/>
    <mergeCell ref="AW56:AW57"/>
    <mergeCell ref="V2:AF2"/>
    <mergeCell ref="U17:Z17"/>
    <mergeCell ref="AU89:AU91"/>
    <mergeCell ref="AN90:AN91"/>
    <mergeCell ref="AO90:AO91"/>
    <mergeCell ref="AP89:AP91"/>
    <mergeCell ref="AT89:AT91"/>
    <mergeCell ref="AU35:AU37"/>
    <mergeCell ref="AB69:AB70"/>
    <mergeCell ref="AH34:BE34"/>
    <mergeCell ref="B123:G123"/>
    <mergeCell ref="B122:G122"/>
    <mergeCell ref="B121:G121"/>
    <mergeCell ref="B120:G120"/>
    <mergeCell ref="B119:G119"/>
    <mergeCell ref="W122:X122"/>
    <mergeCell ref="L121:L122"/>
    <mergeCell ref="U121:V121"/>
    <mergeCell ref="U120:V120"/>
    <mergeCell ref="U119:V119"/>
    <mergeCell ref="AR126:AV126"/>
    <mergeCell ref="AP126:AQ126"/>
    <mergeCell ref="AP122:AP123"/>
    <mergeCell ref="M126:T126"/>
    <mergeCell ref="U123:V126"/>
    <mergeCell ref="Y123:Z126"/>
    <mergeCell ref="W123:X126"/>
    <mergeCell ref="U122:V122"/>
    <mergeCell ref="AE121:AE122"/>
    <mergeCell ref="AS120:AS121"/>
    <mergeCell ref="A69:A70"/>
    <mergeCell ref="AA69:AA70"/>
    <mergeCell ref="Z69:Z70"/>
    <mergeCell ref="W69:W70"/>
    <mergeCell ref="V69:V70"/>
    <mergeCell ref="U69:U70"/>
    <mergeCell ref="Q69:Q70"/>
    <mergeCell ref="P69:P70"/>
    <mergeCell ref="B69:C70"/>
    <mergeCell ref="D69:D70"/>
    <mergeCell ref="U118:V118"/>
    <mergeCell ref="S69:S70"/>
    <mergeCell ref="AA121:AA122"/>
    <mergeCell ref="S121:T121"/>
    <mergeCell ref="S120:T120"/>
    <mergeCell ref="R69:R70"/>
    <mergeCell ref="U103:U104"/>
    <mergeCell ref="W103:W104"/>
    <mergeCell ref="V103:V104"/>
    <mergeCell ref="W119:X119"/>
    <mergeCell ref="AB119:AC119"/>
    <mergeCell ref="AH90:AH91"/>
    <mergeCell ref="AU69:AU70"/>
    <mergeCell ref="BD56:BD57"/>
    <mergeCell ref="BE56:BE57"/>
    <mergeCell ref="AH62:BE62"/>
    <mergeCell ref="AY90:BA90"/>
    <mergeCell ref="BB90:BD90"/>
    <mergeCell ref="AX60:AZ60"/>
    <mergeCell ref="BA60:BC60"/>
    <mergeCell ref="AW36:AW37"/>
    <mergeCell ref="BD36:BD37"/>
    <mergeCell ref="AV36:AV37"/>
    <mergeCell ref="AX36:AZ36"/>
    <mergeCell ref="AV56:AV57"/>
    <mergeCell ref="BA36:BC36"/>
    <mergeCell ref="BF112:BF113"/>
    <mergeCell ref="BE112:BE113"/>
    <mergeCell ref="AX112:AX113"/>
    <mergeCell ref="AW112:AW113"/>
    <mergeCell ref="BB113:BD113"/>
    <mergeCell ref="AY113:BA113"/>
    <mergeCell ref="AW89:BE89"/>
    <mergeCell ref="BE90:BE91"/>
    <mergeCell ref="BF89:BF91"/>
    <mergeCell ref="S31:AC31"/>
    <mergeCell ref="S32:AC32"/>
    <mergeCell ref="BF34:BK34"/>
    <mergeCell ref="BF35:BF37"/>
    <mergeCell ref="BG35:BG37"/>
    <mergeCell ref="BH35:BH37"/>
    <mergeCell ref="BI35:BI37"/>
    <mergeCell ref="BC31:BD31"/>
    <mergeCell ref="AH24:AR26"/>
    <mergeCell ref="AU28:AY28"/>
    <mergeCell ref="AU24:AY24"/>
    <mergeCell ref="AU26:AY26"/>
    <mergeCell ref="BC27:BD27"/>
    <mergeCell ref="AZ30:BA30"/>
    <mergeCell ref="AZ29:BA29"/>
    <mergeCell ref="AT31:AY31"/>
    <mergeCell ref="AU27:AY27"/>
    <mergeCell ref="BJ35:BJ37"/>
    <mergeCell ref="BK35:BK37"/>
    <mergeCell ref="BF56:BF57"/>
    <mergeCell ref="BG56:BG57"/>
    <mergeCell ref="BH56:BH57"/>
    <mergeCell ref="BI56:BI57"/>
    <mergeCell ref="BJ56:BJ57"/>
    <mergeCell ref="BK56:BK57"/>
  </mergeCells>
  <printOptions horizontalCentered="1" verticalCentered="1"/>
  <pageMargins left="0.3511574074074074" right="0.5118110236220472" top="0.10982142857142857" bottom="0.012202380952380952" header="0.5118110236220472" footer="0.5118110236220472"/>
  <pageSetup horizontalDpi="600" verticalDpi="600" orientation="landscape" paperSize="9" scale="60" r:id="rId2"/>
  <rowBreaks count="3" manualBreakCount="3">
    <brk id="33" max="255" man="1"/>
    <brk id="61" max="255" man="1"/>
    <brk id="87" max="255" man="1"/>
  </rowBreaks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view="pageBreakPreview" zoomScale="80" zoomScaleNormal="75" zoomScaleSheetLayoutView="80" zoomScalePageLayoutView="0" workbookViewId="0" topLeftCell="A4">
      <selection activeCell="N43" sqref="N43"/>
    </sheetView>
  </sheetViews>
  <sheetFormatPr defaultColWidth="9.140625" defaultRowHeight="12.75"/>
  <cols>
    <col min="1" max="1" width="3.7109375" style="3" bestFit="1" customWidth="1"/>
    <col min="2" max="2" width="43.140625" style="3" customWidth="1"/>
    <col min="3" max="5" width="5.8515625" style="3" customWidth="1"/>
    <col min="6" max="6" width="5.421875" style="3" customWidth="1"/>
    <col min="7" max="7" width="4.7109375" style="3" customWidth="1"/>
    <col min="8" max="8" width="4.28125" style="3" customWidth="1"/>
    <col min="9" max="9" width="4.7109375" style="3" customWidth="1"/>
    <col min="10" max="10" width="4.8515625" style="4" bestFit="1" customWidth="1"/>
    <col min="11" max="11" width="4.8515625" style="3" customWidth="1"/>
    <col min="12" max="12" width="5.00390625" style="3" customWidth="1"/>
    <col min="13" max="13" width="7.57421875" style="3" customWidth="1"/>
    <col min="14" max="14" width="12.140625" style="3" customWidth="1"/>
    <col min="15" max="15" width="5.28125" style="3" bestFit="1" customWidth="1"/>
    <col min="16" max="16" width="4.57421875" style="3" customWidth="1"/>
    <col min="17" max="17" width="4.28125" style="3" customWidth="1"/>
    <col min="18" max="18" width="3.7109375" style="3" bestFit="1" customWidth="1"/>
    <col min="19" max="19" width="4.8515625" style="4" bestFit="1" customWidth="1"/>
    <col min="20" max="20" width="4.57421875" style="3" customWidth="1"/>
    <col min="21" max="21" width="5.57421875" style="3" customWidth="1"/>
    <col min="22" max="22" width="7.140625" style="3" customWidth="1"/>
    <col min="23" max="23" width="12.57421875" style="3" customWidth="1"/>
    <col min="24" max="24" width="5.28125" style="4" bestFit="1" customWidth="1"/>
    <col min="25" max="16384" width="9.140625" style="3" customWidth="1"/>
  </cols>
  <sheetData>
    <row r="1" spans="1:29" ht="18.75" customHeight="1">
      <c r="A1" s="1323" t="s">
        <v>14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3"/>
      <c r="T1" s="1324" t="s">
        <v>11</v>
      </c>
      <c r="U1" s="1324"/>
      <c r="V1" s="1324"/>
      <c r="W1" s="1324"/>
      <c r="X1" s="1324"/>
      <c r="Y1" s="1"/>
      <c r="Z1" s="1"/>
      <c r="AA1" s="1"/>
      <c r="AB1" s="1"/>
      <c r="AC1" s="2"/>
    </row>
    <row r="2" spans="1:29" ht="18.75" customHeight="1">
      <c r="A2" s="1325" t="s">
        <v>21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"/>
      <c r="T2" s="8"/>
      <c r="U2" s="9"/>
      <c r="V2" s="9"/>
      <c r="W2" s="9"/>
      <c r="X2" s="10"/>
      <c r="Y2" s="1"/>
      <c r="Z2" s="1"/>
      <c r="AA2" s="1"/>
      <c r="AB2" s="1"/>
      <c r="AC2" s="2"/>
    </row>
    <row r="3" spans="1:29" ht="18.75" customHeight="1">
      <c r="A3" s="1326" t="s">
        <v>13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"/>
      <c r="T3" s="8"/>
      <c r="U3" s="9"/>
      <c r="V3" s="9"/>
      <c r="W3" s="9"/>
      <c r="X3" s="10"/>
      <c r="Y3" s="1"/>
      <c r="Z3" s="1"/>
      <c r="AA3" s="1"/>
      <c r="AB3" s="1"/>
      <c r="AC3" s="2"/>
    </row>
    <row r="4" spans="1:29" ht="12.75">
      <c r="A4" s="11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12"/>
      <c r="Y4" s="5"/>
      <c r="Z4" s="5"/>
      <c r="AA4" s="5"/>
      <c r="AB4" s="5"/>
      <c r="AC4" s="6"/>
    </row>
    <row r="5" ht="12.75">
      <c r="A5" s="7"/>
    </row>
    <row r="6" ht="12.75">
      <c r="A6" s="7"/>
    </row>
  </sheetData>
  <sheetProtection/>
  <mergeCells count="4">
    <mergeCell ref="A1:R1"/>
    <mergeCell ref="T1:X1"/>
    <mergeCell ref="A2:R2"/>
    <mergeCell ref="A3:R3"/>
  </mergeCells>
  <printOptions horizontalCentered="1" verticalCentered="1"/>
  <pageMargins left="0.3937007874015748" right="0.5118110236220472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75" zoomScaleSheetLayoutView="80" zoomScalePageLayoutView="0" workbookViewId="0" topLeftCell="A1">
      <selection activeCell="A1" sqref="A1:T41"/>
    </sheetView>
  </sheetViews>
  <sheetFormatPr defaultColWidth="9.140625" defaultRowHeight="12.75"/>
  <cols>
    <col min="1" max="1" width="3.7109375" style="3" bestFit="1" customWidth="1"/>
    <col min="2" max="2" width="41.7109375" style="3" customWidth="1"/>
    <col min="3" max="3" width="4.28125" style="3" customWidth="1"/>
    <col min="4" max="4" width="5.00390625" style="3" customWidth="1"/>
    <col min="5" max="5" width="4.8515625" style="3" customWidth="1"/>
    <col min="6" max="6" width="4.28125" style="4" customWidth="1"/>
    <col min="7" max="7" width="4.28125" style="3" customWidth="1"/>
    <col min="8" max="8" width="6.00390625" style="3" customWidth="1"/>
    <col min="9" max="9" width="7.140625" style="3" customWidth="1"/>
    <col min="10" max="10" width="11.8515625" style="3" customWidth="1"/>
    <col min="11" max="11" width="5.28125" style="3" bestFit="1" customWidth="1"/>
    <col min="12" max="12" width="4.7109375" style="3" customWidth="1"/>
    <col min="13" max="13" width="4.421875" style="3" customWidth="1"/>
    <col min="14" max="14" width="4.28125" style="3" customWidth="1"/>
    <col min="15" max="15" width="5.7109375" style="4" customWidth="1"/>
    <col min="16" max="16" width="4.28125" style="3" customWidth="1"/>
    <col min="17" max="17" width="6.28125" style="3" customWidth="1"/>
    <col min="18" max="18" width="7.8515625" style="3" customWidth="1"/>
    <col min="19" max="19" width="12.00390625" style="3" customWidth="1"/>
    <col min="20" max="20" width="7.57421875" style="4" customWidth="1"/>
    <col min="21" max="16384" width="9.140625" style="3" customWidth="1"/>
  </cols>
  <sheetData/>
  <sheetProtection/>
  <printOptions horizontalCentered="1" verticalCentered="1"/>
  <pageMargins left="0.3937007874015748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User</cp:lastModifiedBy>
  <cp:lastPrinted>2022-12-05T12:54:36Z</cp:lastPrinted>
  <dcterms:created xsi:type="dcterms:W3CDTF">2007-01-10T07:29:04Z</dcterms:created>
  <dcterms:modified xsi:type="dcterms:W3CDTF">2022-12-05T13:02:12Z</dcterms:modified>
  <cp:category/>
  <cp:version/>
  <cp:contentType/>
  <cp:contentStatus/>
</cp:coreProperties>
</file>